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PERSONERÍA\"/>
    </mc:Choice>
  </mc:AlternateContent>
  <xr:revisionPtr revIDLastSave="0" documentId="13_ncr:1_{BCC64B66-E5F1-41AF-8512-59ADDFCDEB8F}"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Consolidado!$B$7:$AD$7</definedName>
  </definedNames>
  <calcPr calcId="191029"/>
  <pivotCaches>
    <pivotCache cacheId="0" r:id="rId3"/>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3" i="2"/>
  <c r="C3" i="1"/>
  <c r="P3" i="1" s="1"/>
  <c r="B4" i="2" s="1"/>
</calcChain>
</file>

<file path=xl/sharedStrings.xml><?xml version="1.0" encoding="utf-8"?>
<sst xmlns="http://schemas.openxmlformats.org/spreadsheetml/2006/main" count="701" uniqueCount="378">
  <si>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</si>
  <si>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</si>
  <si>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</si>
  <si>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</si>
  <si>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</si>
  <si>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</si>
  <si>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</si>
  <si>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</si>
  <si>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</si>
  <si>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</si>
  <si>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</si>
  <si>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</si>
  <si>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</si>
  <si>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</si>
  <si>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</si>
  <si>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PLAZO</t>
  </si>
  <si>
    <t>FECHA DE TERMINACION</t>
  </si>
  <si>
    <t>NÚMERO DE PROCESO</t>
  </si>
  <si>
    <t>EXPERIENCIA LABORAL Y PROFESIONAL</t>
  </si>
  <si>
    <t>DEPENDENCIA</t>
  </si>
  <si>
    <t>CORREO INSTITUCIONAL</t>
  </si>
  <si>
    <t>TELEFONO</t>
  </si>
  <si>
    <t>https://community.secop.gov.co/Public/Tendering/OpportunityDetail/Index?noticeUID=CO1.NTC.7895656&amp;isFromPublicArea=True&amp;isModal=False</t>
  </si>
  <si>
    <t>https://community.secop.gov.co/Public/Tendering/OpportunityDetail/Index?noticeUID=CO1.NTC.7968934&amp;isFromPublicArea=True&amp;isModal=true&amp;asPopupView=true</t>
  </si>
  <si>
    <t>https://community.secop.gov.co/Public/Tendering/OpportunityDetail/Index?noticeUID=CO1.NTC.8043323&amp;isFromPublicArea=True&amp;isModal=False</t>
  </si>
  <si>
    <t>https://operaciones.colombiacompra.gov.co/tienda-virtual-del-estado-colombiano/ordenes-compra/144877</t>
  </si>
  <si>
    <t>colombiacompra.coupahost.com/order_headers/print_view?id=144637&amp;</t>
  </si>
  <si>
    <t>https://community.secop.gov.co/Public/Tendering/OpportunityDetail/Index?noticeUID=CO1.NTC.8056656&amp;isFromPublicArea=True&amp;isModal=False</t>
  </si>
  <si>
    <t>https://community.secop.gov.co/Public/Tendering/OpportunityDetail/Index?noticeUID=CO1.NTC.8056709&amp;isFromPublicArea=True&amp;isModal=False</t>
  </si>
  <si>
    <t>https://community.secop.gov.co/Public/Tendering/OpportunityDetail/Index?noticeUID=CO1.NTC.8056447&amp;isFromPublicArea=True&amp;isModal=False</t>
  </si>
  <si>
    <t>https://community.secop.gov.co/Public/Tendering/OpportunityDetail/Index?noticeUID=CO1.NTC.7893743&amp;isFromPublicArea=True&amp;isModal=False</t>
  </si>
  <si>
    <t>https://community.secop.gov.co/Public/Tendering/OpportunityDetail/Index?noticeUID=CO1.NTC.8061927&amp;isFromPublicArea=True&amp;isModal=False</t>
  </si>
  <si>
    <t>https://community.secop.gov.co/Public/Tendering/OpportunityDetail/Index?noticeUID=CO1.NTC.7985818&amp;isFromPublicArea=True&amp;isModal=False</t>
  </si>
  <si>
    <t>https://community.secop.gov.co/Public/Tendering/OpportunityDetail/Index?noticeUID=CO1.NTC.8096262&amp;isFromPublicArea=True&amp;isModal=False</t>
  </si>
  <si>
    <t>https://community.secop.gov.co/Public/Tendering/OpportunityDetail/Index?noticeUID=CO1.NTC.8073727&amp;isFromPublicArea=True&amp;isModal=False</t>
  </si>
  <si>
    <t>https://community.secop.gov.co/Public/Tendering/OpportunityDetail/Index?noticeUID=CO1.NTC.8077733&amp;isFromPublicArea=True&amp;isModal=False</t>
  </si>
  <si>
    <t>https://community.secop.gov.co/Public/Tendering/OpportunityDetail/Index?noticeUID=CO1.NTC.8082141&amp;isFromPublicArea=True&amp;isModal=False</t>
  </si>
  <si>
    <t>https://community.secop.gov.co/Public/Tendering/OpportunityDetail/Index?noticeUID=CO1.NTC.8083249&amp;isFromPublicArea=True&amp;isModal=False</t>
  </si>
  <si>
    <t>https://operaciones.colombiacompra.gov.co/tienda-virtual-del-estado-colombiano/ordenes-compra/145533</t>
  </si>
  <si>
    <t>https://community.secop.gov.co/Public/Tendering/OpportunityDetail/Index?noticeUID=CO1.NTC.7973738&amp;isFromPublicArea=True&amp;isModal=False</t>
  </si>
  <si>
    <t>https://operaciones.colombiacompra.gov.co/tienda-virtual-del-estado-colombiano/ordenes-compra/145394</t>
  </si>
  <si>
    <t>https://community.secop.gov.co/Public/Tendering/OpportunityDetail/Index?noticeUID=CO1.NTC.8103772&amp;isFromPublicArea=True&amp;isModal=False</t>
  </si>
  <si>
    <t>https://community.secop.gov.co/Public/Tendering/OpportunityDetail/Index?noticeUID=CO1.NTC.8112908&amp;isFromPublicArea=True&amp;isModal=False</t>
  </si>
  <si>
    <t>https://community.secop.gov.co/Public/Tendering/OpportunityDetail/Index?noticeUID=CO1.NTC.8132368&amp;isFromPublicArea=True&amp;isModal=False</t>
  </si>
  <si>
    <t>https://community.secop.gov.co/Public/Tendering/OpportunityDetail/Index?noticeUID=CO1.NTC.8119631&amp;isFromPublicArea=True&amp;isModal=False</t>
  </si>
  <si>
    <t>https://community.secop.gov.co/Public/Tendering/OpportunityDetail/Index?noticeUID=CO1.NTC.8120639&amp;isFromPublicArea=True&amp;isModal=False</t>
  </si>
  <si>
    <t>https://community.secop.gov.co/Public/Tendering/OpportunityDetail/Index?noticeUID=CO1.NTC.8123827&amp;isFromPublicArea=True&amp;isModal=False</t>
  </si>
  <si>
    <t>https://community.secop.gov.co/Public/Tendering/OpportunityDetail/Index?noticeUID=CO1.NTC.8126573&amp;isFromPublicArea=True&amp;isModal=False</t>
  </si>
  <si>
    <t>https://community.secop.gov.co/Public/Tendering/OpportunityDetail/Index?noticeUID=CO1.NTC.8127245&amp;isFromPublicArea=True&amp;isModal=False</t>
  </si>
  <si>
    <t>https://community.secop.gov.co/Public/Tendering/OpportunityDetail/Index?noticeUID=CO1.NTC.8148085&amp;isFromPublicArea=True&amp;isModal=False</t>
  </si>
  <si>
    <t>https://community.secop.gov.co/Public/Tendering/OpportunityDetail/Index?noticeUID=CO1.NTC.8149304&amp;isFromPublicArea=True&amp;isModal=False</t>
  </si>
  <si>
    <t>https://community.secop.gov.co/Public/Tendering/OpportunityDetail/Index?noticeUID=CO1.NTC.8149820&amp;isFromPublicArea=True&amp;isModal=False</t>
  </si>
  <si>
    <t>https://community.secop.gov.co/Public/Tendering/OpportunityDetail/Index?noticeUID=CO1.NTC.8150792&amp;isFromPublicArea=True&amp;isModal=False</t>
  </si>
  <si>
    <t>https://community.secop.gov.co/Public/Tendering/OpportunityDetail/Index?noticeUID=CO1.NTC.8149448&amp;isFromPublicArea=True&amp;isModal=False</t>
  </si>
  <si>
    <t>https://community.secop.gov.co/Public/Tendering/OpportunityDetail/Index?noticeUID=CO1.NTC.8155630&amp;isFromPublicArea=True&amp;isModal=False</t>
  </si>
  <si>
    <t>https://community.secop.gov.co/Public/Tendering/OpportunityDetail/Index?noticeUID=CO1.NTC.8155852&amp;isFromPublicArea=True&amp;isModal=False</t>
  </si>
  <si>
    <t>https://community.secop.gov.co/Public/Tendering/OpportunityDetail/Index?noticeUID=CO1.NTC.8159545&amp;isFromPublicArea=True&amp;isModal=False</t>
  </si>
  <si>
    <t>https://community.secop.gov.co/Public/Tendering/OpportunityDetail/Index?noticeUID=CO1.NTC.8159542&amp;isFromPublicArea=True&amp;isModal=False</t>
  </si>
  <si>
    <t>https://community.secop.gov.co/Public/Tendering/OpportunityDetail/Index?noticeUID=CO1.NTC.8161038&amp;isFromPublicArea=True&amp;isModal=False</t>
  </si>
  <si>
    <t>https://community.secop.gov.co/Public/Tendering/OpportunityDetail/Index?noticeUID=CO1.NTC.8221678&amp;isFromPublicArea=True&amp;isModal=False</t>
  </si>
  <si>
    <t>https://community.secop.gov.co/Public/Tendering/OpportunityDetail/Index?noticeUID=CO1.NTC.8192912&amp;isFromPublicArea=True&amp;isModal=False</t>
  </si>
  <si>
    <t>https://community.secop.gov.co/Public/Tendering/OpportunityDetail/Index?noticeUID=CO1.NTC.8200758&amp;isFromPublicArea=True&amp;isModal=False</t>
  </si>
  <si>
    <t>CONTRATACION DIRECTA</t>
  </si>
  <si>
    <t>REGIMEN ESPECIAL</t>
  </si>
  <si>
    <t>SELECCION ABREVIADA</t>
  </si>
  <si>
    <t>MIMINA CUANTIA</t>
  </si>
  <si>
    <t>CONTRATO DE ARRENDAMIENTO TERRACOTA</t>
  </si>
  <si>
    <t>SCDPI-21419-00638-25</t>
  </si>
  <si>
    <t>SCRD-SA-BP-14-2025</t>
  </si>
  <si>
    <t>ORDEN DE COMPRA 144877</t>
  </si>
  <si>
    <t>orden de compra</t>
  </si>
  <si>
    <t>SCDPI-21420-01212-25</t>
  </si>
  <si>
    <t>SCDPI-21418-01183-25</t>
  </si>
  <si>
    <t>CONTRATO DE ARRENDAMIENTO EDIFICIO COLSEGUROS.</t>
  </si>
  <si>
    <t>CONVENIO INTERADMINISTRATIVO</t>
  </si>
  <si>
    <t>SCDPI-21417-00833-25</t>
  </si>
  <si>
    <t>SCRD-MIC-15-2025</t>
  </si>
  <si>
    <t>SCRD-SA-BP-13-2025</t>
  </si>
  <si>
    <t>SCDPI-21418-01176-25</t>
  </si>
  <si>
    <t>SCDPI-21420-01086-25</t>
  </si>
  <si>
    <t>SCDPI-210-00366-25</t>
  </si>
  <si>
    <t>SCDPI-21417-00835-25</t>
  </si>
  <si>
    <t>ORDEN DE COMPRA 145533</t>
  </si>
  <si>
    <t>SCRD-SASI-08-2025</t>
  </si>
  <si>
    <t>Orden de compra 145394</t>
  </si>
  <si>
    <t xml:space="preserve">SCDPI-21420-01113-25
</t>
  </si>
  <si>
    <t>SCDPI-21418-00323-25</t>
  </si>
  <si>
    <t>SCDPI-21418-01174-25</t>
  </si>
  <si>
    <t>SCDPI-21418-01206-25</t>
  </si>
  <si>
    <t>SCDPI-240-00145-25</t>
  </si>
  <si>
    <t>ESDOP 15 DE 2025.</t>
  </si>
  <si>
    <t>SCDPI-330-01208-25</t>
  </si>
  <si>
    <t>SCDPI-330-01193-25</t>
  </si>
  <si>
    <t>SCRD-SA-BP-15-2025</t>
  </si>
  <si>
    <t>SCDPI-21420-01272-25</t>
  </si>
  <si>
    <t>SCDPI-21420-01262-25</t>
  </si>
  <si>
    <t>SCDPI-21418-01185-25</t>
  </si>
  <si>
    <t>SCDPI-21420-01276-25</t>
  </si>
  <si>
    <t>SCDPI-21418-01280-25</t>
  </si>
  <si>
    <t>SCDPI-21420-01274-25</t>
  </si>
  <si>
    <t>SCDPI-21418-01192-25</t>
  </si>
  <si>
    <t>SCDPI-21418-01289-25</t>
  </si>
  <si>
    <t>SCDPI-21418-01207-25</t>
  </si>
  <si>
    <t>SCDPI-21417-00634-25</t>
  </si>
  <si>
    <t>Bolsa Mercantil de Colombia</t>
  </si>
  <si>
    <t>SCDPI-330-01190-25</t>
  </si>
  <si>
    <t>CONVENIO INTERADMINISTRATIVO SDCRD</t>
  </si>
  <si>
    <t>CONTRATO DE ARENDAMIENTO</t>
  </si>
  <si>
    <t>CONVENIO DE ASOCIACION</t>
  </si>
  <si>
    <t>CONTRATO DE COMISION</t>
  </si>
  <si>
    <t>ORDEN DE COMPRA</t>
  </si>
  <si>
    <t>CONTRATO DE PRESTACIÓN DE SERVICIOS PROFESIONALES Y/O APOYO A LA GESTIÓN</t>
  </si>
  <si>
    <t>CONTRATO PRESTACION DE SERVICIOS</t>
  </si>
  <si>
    <t>PRESTACION DE SERVICIOS</t>
  </si>
  <si>
    <t>CONVENIO INTERADMINITRATIVO DERIVADO</t>
  </si>
  <si>
    <t>N.A</t>
  </si>
  <si>
    <t>Título en derecho, especialización en administrativo, público o contractual y cinco años de experiencia profesional</t>
  </si>
  <si>
    <t>Profesional en áreas relacionadas con ciencias humanas, ciencias sociales, ciencias de la educación, artes, bellas artes o afines con dos (2) años de experiencia profesional relacionada</t>
  </si>
  <si>
    <t>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t>
  </si>
  <si>
    <t>Profesional en áreas relacionadas con ciencias humanas, ciencias sociales, ciencias de la educación, artes, bellas artes o afines y dos (2) años de experiencia profesional relacionada.</t>
  </si>
  <si>
    <t>Título en derecho, especialización en administrativo, público o contractual y dos años de experiencia profesional</t>
  </si>
  <si>
    <t>TITULO PROFESIONAL EN LAS AREAS DEL CONOCIMIENTO EN: BELLAS ARTES; CIENCIAS DE LA EDUCACIÓN; CIENCIAS SOCIALES Y HUMANAS; ECONOMÍA, ADMINISTRACIÓN, CONTADURÍA Y AFINES; INGENIERÍA, ARQUITECTURA, URBANISMO Y AFINES, CON TRES (3) AÑOS DE EXPERIENCIA</t>
  </si>
  <si>
    <t>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t>
  </si>
  <si>
    <t>Bachiller con 3 años de experiencia relacionada con el objeto y obligaciones del contrato</t>
  </si>
  <si>
    <t>Experto. Diecinueve (19) años de experiencia relacionada con proyectos culturales y/o comunicacionales.</t>
  </si>
  <si>
    <t>Profesional en áreas relacionadas con las ciencias humanas, ciencias sociales, ciencias de la educación, ciencias de la salud, artes, bellas artes con tres (3) años de experiencia profesional relacionada</t>
  </si>
  <si>
    <t>Profesional en las áreas del conocimiento de ciencias sociales y humanas con dos (2) años de experiencia profesional relacionada con las obligaciones.</t>
  </si>
  <si>
    <t>Profesional en Derecho y tres años de experiencia</t>
  </si>
  <si>
    <t>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t>
  </si>
  <si>
    <t>Profesional en derecho con maestría en áreas relacionadas con ciencias humanas o sociales, con tres (3) años de experiencia profesional relacionada</t>
  </si>
  <si>
    <t>Profesional en Ingeniería de Sistemas o Ingeniería de Software o Ingeniería Mecatrónica Tres ( 3 ) años de experiencia profesional.</t>
  </si>
  <si>
    <t>Profesional en Ingeniería de Sistemas o Ingeniería de Software o Ingeniería en Multimedia con especialización relacionada con el objeto contractual. Dos ( 2 ) años de experiencia profesional.</t>
  </si>
  <si>
    <t>Profesional en derecho con cuatro (4) años de experiencia profesional relacionada con el objeto y/u obligaciones del contrato</t>
  </si>
  <si>
    <t>Profesional en Ingeniería de Sistemas o Ingeniería de Software o Administrador de Sistemas o Ingeniero Electrónico. Cuatro ( 4 ) años de experiencia profesiona</t>
  </si>
  <si>
    <t>Profesional en derecho con cuatro (4) años de experiencia profesional relacionada con el objeto y/u obligaciones</t>
  </si>
  <si>
    <t>Profesional en Ingeniería de Sistemas o Ingeniería de Software o Administrador de Sistemas o Ingeniero Electrónico.cuatro ( 4 ) años de experiencia profesional.</t>
  </si>
  <si>
    <t>Profesional en áreas relacionadas con administración pública, administración de empresas, contaduría, económia o afines con experiencia profesional relacionada de 4 años</t>
  </si>
  <si>
    <t>Profesional en artes, bellas artes, arquitectura, ingenierias, diseño o afines, sin experiencia</t>
  </si>
  <si>
    <t>Profesional en derecho con cuatro (4) años de experiencia profesional relacionada con el objeto y/u obligaciones del contrato.</t>
  </si>
  <si>
    <t>Profesionales en ciencias de la salud, ciencias sociales, humanas, políticas, licenciaturas, gestión cultural o afines.</t>
  </si>
  <si>
    <t>Profesional en las áreas de ingeniería civil y/o ingeniería eléctrica con mínimo cuatro (4) años de experiencia profesional relacionada con el objeto y/u obligaciones del contrato</t>
  </si>
  <si>
    <t>Subdirector de Infraestructura y Patrimonio Cultural</t>
  </si>
  <si>
    <t>DIRECCIÓN DE LECTURA Y BIBLIOTECAS</t>
  </si>
  <si>
    <t>DIRECCION DE GESTION CORPORATIVA Y RELACION CON EL CIUDADANO</t>
  </si>
  <si>
    <t>Grupo Interno de Trabajo de 
Gestión de Servicios Administrativos</t>
  </si>
  <si>
    <t>GIT CONTRATACIÓN</t>
  </si>
  <si>
    <t>DIRECCIÓN DE ARTE, CULTURA Y PATRIMONIO</t>
  </si>
  <si>
    <t>SUBSECRETARIA DE GOBERNANZA</t>
  </si>
  <si>
    <t>SUBSECRETARÍO DISTRITAL DE CULTURA CIUDADANA Y GESTIÓN DEL CONOCIMIENTO</t>
  </si>
  <si>
    <t>OTI</t>
  </si>
  <si>
    <t>GIT- CONTRATOS</t>
  </si>
  <si>
    <t>DIRECIÓN DE ASUNTOS LOCALES Y PARTICIPACIÓN</t>
  </si>
  <si>
    <t>DIRECTOR DE TRANSFORMACIONES
CULTURALES</t>
  </si>
  <si>
    <t>SUBSECRETARÍA DE GOBERNANZA</t>
  </si>
  <si>
    <t>OFICINA DE COMUNICACIONES</t>
  </si>
  <si>
    <t>Subdirección de Gestión Cultural y Artística</t>
  </si>
  <si>
    <t>Subdirección de Infraestructura y Patrimonio Cultural</t>
  </si>
  <si>
    <t>Subdirección de Infraestructura y Patrimonio Cultural, acompañando</t>
  </si>
  <si>
    <t xml:space="preserve">DIRECCIÓN DE PERSONAS JURÍDICAS </t>
  </si>
  <si>
    <t>Dirección de Economía Estudios y Política</t>
  </si>
  <si>
    <t>SUBDIRECCION DE INFRAESTRUCTURA Y PATRIMONIO CULTURAL</t>
  </si>
  <si>
    <t>DIRECCIÓN DE GESTIÓN CORPORATIVA Y RELACIÓN CON EL CIUDADANO- COORDINACION GRUPO INTERNO DE TRABAJO DE GESATION DE SERVICIOS ADMINISTRATIVOS</t>
  </si>
  <si>
    <t>OFICINA DE TECNOLOGÍAS DE LA INFORMACION</t>
  </si>
  <si>
    <t>OFICINA DE TECNOLOGIAS DE LA INFORMACIÓN</t>
  </si>
  <si>
    <t>DIRECCION DE ARTE, CULTURA Y PATRIMONIO</t>
  </si>
  <si>
    <t>SUBDIRECCIÓN DE GESTIÓN CULTURAL Y ARTÍSTICA</t>
  </si>
  <si>
    <t>SUBDIRECTOR DE INFRAESTRUCTURA Y PATRIMONIO CULTURAL</t>
  </si>
  <si>
    <t>SUBSECRETARIA DE CULTURA CIUDADANA Y GESTIÓN DEL CONOCIMIENTO</t>
  </si>
  <si>
    <t>SUBSECRETARÍA DISTRITAL DE CULTURA CIUDADANA Y GESTIÓN DEL CONOCIMIENTO</t>
  </si>
  <si>
    <t>Entregar a título de arrendamiento el local ubicado en la Calle 82 #10-69 primer piso costado sur - Centro Felicidad Chapinero a TERRACOTA COFFEE GROUP SAS, con Nit: 901.871.287-1; DESTINADO PARA USO ÚNICO Y EXCLUSIVO COMO CAFÉ.</t>
  </si>
  <si>
    <t>Aunar esfuerzos entre la Secretaría de Cultura; Recreación y Deporte y la Fundación Gabriel
García Márquez para la realización del Festival Gabo 2025; como estrategia para fortalecer el
acceso; la expresión y la apropiación de las diferentes manifestaciones; procesos y
experiencias artísticas; culturales; patrimoniales y creativas.</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</si>
  <si>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t>
  </si>
  <si>
    <t>CONTRATAR EL SERVICIO INTEGRAL DE TRANSPORTE AUTOMOTOR TERRESTRE ESPECIAL PARA LA SECRETARÍA DISTRITAL DE CULTURA RECREACIÓN Y DEPORTE</t>
  </si>
  <si>
    <t>contratar el servicio integral de transporte automotor terrestre especial para la secretaría distrital de cultura recreación y deporte.</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</si>
  <si>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t>
  </si>
  <si>
    <t>Prestar servicios profesionales a la Secretaría Distrital de Cultura, Recreación y Deporte - Dirección de Arte, Cultura y Patrimonio, para el desarrollo de actividades desde las terapias artísticas requeridas en el marco de la implementación de la Estrategia Estar Bien Bogotá.</t>
  </si>
  <si>
    <t>Entregar a la Secretaria, en calidad de arrendamiento el espacio físico ubicado en el edificio Colseguros carrera 7# 17 - 01 destinado a la conservación de archivos de la gestión documental, bienes y oficinas de la Secretaria Distrital de Cultura Recreación y Deporte.</t>
  </si>
  <si>
    <t>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t>
  </si>
  <si>
    <t>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t>
  </si>
  <si>
    <t>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t>
  </si>
  <si>
    <t>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t>
  </si>
  <si>
    <t>Prestar servicios profesionales a la Secretaría Distrital de Cultura, Recreación y Deporte - Dirección de Arte, Cultura y
Patrimonio,para el desarrollo de actividades desde las terapias artísticas requeridas en el marco de la implementación de la Estrategia
EstarBien Bogotá.</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</si>
  <si>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</si>
  <si>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t>
  </si>
  <si>
    <t>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t>
  </si>
  <si>
    <t>CONTRATAR LA PRESTACIÓN DEL SERVICIO INTEGRAL DE ASEO Y CAFETERÍA CON SUMINISTRO DE INSUMOS PARA LAS SEDES DE LA SECRETARIA DEISTRITAL DE CULTURA RECREACION Y DEPORTE</t>
  </si>
  <si>
    <t>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t>
  </si>
  <si>
    <t>MANTENIMIENTO PREVENTIVO Y CORRECTIVO, CON SUMINISTRO DE REPUESTOS, PARA EL VEHÍCULO DE PROPIEDAD DE LA SECRETARÍA DE CULTURA, RECREACIÓN Y DEPORTE</t>
  </si>
  <si>
    <t>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t>
  </si>
  <si>
    <t>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t>
  </si>
  <si>
    <t>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t>
  </si>
  <si>
    <t>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t>
  </si>
  <si>
    <t>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t>
  </si>
  <si>
    <t>Aunar esfuerzos y recursos técnicos, administrativos y financieros entre las partes, con el
propósito de impulsar la formación, creación, producción, circulación y difusión de contenidos audiovisuales y digitales innovadores en el marco de la estrategia Gente
Convergente.</t>
  </si>
  <si>
    <t>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t>
  </si>
  <si>
    <t>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t>
  </si>
  <si>
    <t>SERVICIOS DE CATERING PARA LA SECRETARIA DISTRITAL DE CULTURA, RECREACIÓN Y DEPORTE EN LOS EVENTOS Y ACTIVIDADES DE LA ENTIDAD O EN LOS QUE HAGA PARTE, DE ACUERDO CON LAS NECESIDADES LOGÍSTICAS IDENTIFICADAS PARA SU DESARROLLO</t>
  </si>
  <si>
    <t>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t>
  </si>
  <si>
    <t>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t>
  </si>
  <si>
    <t>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t>
  </si>
  <si>
    <t>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t>
  </si>
  <si>
    <t>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t>
  </si>
  <si>
    <t>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t>
  </si>
  <si>
    <t>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</si>
  <si>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</si>
  <si>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t>
  </si>
  <si>
    <t>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t>
  </si>
  <si>
    <t>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t>
  </si>
  <si>
    <t>4 4. Otro</t>
  </si>
  <si>
    <t>1 1. Inversión</t>
  </si>
  <si>
    <t>2 2. Funcionamiento</t>
  </si>
  <si>
    <t>O230117330120240082</t>
  </si>
  <si>
    <t>O230117330120240217
O230117330120240144
O230117330120240080
O230117330120240122
O230117459920240163</t>
  </si>
  <si>
    <t xml:space="preserve">O230117330120240122
O230117330120240081
O230117330120240144
O230117330120240080
O230117330120240217
O230117330120240102
</t>
  </si>
  <si>
    <t>O21202020060464116</t>
  </si>
  <si>
    <t>O230117459920240163</t>
  </si>
  <si>
    <t>O230117330120240080</t>
  </si>
  <si>
    <t>21202020070272200</t>
  </si>
  <si>
    <t>O230117330120240122</t>
  </si>
  <si>
    <t>O230117330120240217
O230117330120240144
O230117330120240102
O230117330120240080
O230117330120240122
O230117330120240082
O21202020060464116</t>
  </si>
  <si>
    <t>O230117330120240217</t>
  </si>
  <si>
    <t>O2120201002032352001
O2120201002032355002
O2120201002032381302
O2120201002032399924
O2120201002032399933
O21202020080585330</t>
  </si>
  <si>
    <t xml:space="preserve">O230117330120240122
O230117330120240144
O230117330120240152
O230117330120240081
O230117330120240080
O230117330120240102
O230117330120240217
</t>
  </si>
  <si>
    <t>O2120202008078714102</t>
  </si>
  <si>
    <t>O230117330120240144</t>
  </si>
  <si>
    <t>O230117330120240123</t>
  </si>
  <si>
    <t>O230117330120240081
O230117330120240080
O230117330120240123
O230117459920240163O230117330120240102
O230117330120240144
O230117330120240122
O230117330120240152
O230117330120240217
O230117330120240102
O21202020080585961</t>
  </si>
  <si>
    <t>2 Jurídica</t>
  </si>
  <si>
    <t xml:space="preserve">1 Natural </t>
  </si>
  <si>
    <t>830063506
899999333</t>
  </si>
  <si>
    <t>. 1015436980</t>
  </si>
  <si>
    <t>8 3 0 0 4 6 5 8 2</t>
  </si>
  <si>
    <t>TERRACOTA COFFEE GROUP SAS</t>
  </si>
  <si>
    <t>FUNDACIÓN GABRIEL GARCíA MÁRQUEZ PARA EL NUEVO PERIODISMO IBEROAMERICANO</t>
  </si>
  <si>
    <t>AGROBOLSA S.A. COMISIONISTA DE BOLSA</t>
  </si>
  <si>
    <t>UNION TEMPORAL LCT-2022</t>
  </si>
  <si>
    <t>UNION TEMPORAL MEGA ALIANZA - VEHÍCULOS HIBRIDOS.</t>
  </si>
  <si>
    <t>RICARDO ANDRES RODRIGUEZ CHAVES</t>
  </si>
  <si>
    <t>MONICA SOFIA POLANIA PEREZ</t>
  </si>
  <si>
    <t>CONTRATO DE ARRENDAMIENTO INVERSIONES PYXIS S.A.S.</t>
  </si>
  <si>
    <t>TRANSMILENIO E IDRIPON</t>
  </si>
  <si>
    <t>SERGIO DAVID SOTO GALAN</t>
  </si>
  <si>
    <t>FLT COMUNICACIONES  S.A.S - Mass Medios</t>
  </si>
  <si>
    <t>LUIS GUILLERMO ESPITIA TORRES</t>
  </si>
  <si>
    <t>JENNIFER CATHERINE MORENO MIER</t>
  </si>
  <si>
    <t>ARLEY RODRIGUEZ GUERRERO</t>
  </si>
  <si>
    <t>MIGUEL GIOVANNY GOMEZ LOPEZ</t>
  </si>
  <si>
    <t>UNIÓN TEMPORAL ECOLIMPIEZA 4G</t>
  </si>
  <si>
    <t>STAGE ENTERTAINMENT SAS</t>
  </si>
  <si>
    <t>AUTOCARS INGENIERÍA S.A.S.</t>
  </si>
  <si>
    <t>NICOLAS CALDERON RAMIREZ</t>
  </si>
  <si>
    <t>RAFAEL MOLANO GUZMAN</t>
  </si>
  <si>
    <t>GIZEL PATRICIA MAYA AGUILAR</t>
  </si>
  <si>
    <t>NICOLAS PEÑA MORENO</t>
  </si>
  <si>
    <t xml:space="preserve">ANA MARIA MORALES RODRIGUEZ </t>
  </si>
  <si>
    <t>FONDO MIXTO DE PROMOCION CINEMATOGRAFICA
PROIMAGENES COLOMBIA- PROIMAGENES COLOMBIA</t>
  </si>
  <si>
    <t>CARLOS ALFONSO GARCIA HERNANDEZ</t>
  </si>
  <si>
    <t>KAREN ROCIO FORERO GARAVITO</t>
  </si>
  <si>
    <t>YEISON DUVAN BRICEÑO SIERRA</t>
  </si>
  <si>
    <t>FABIAN RICARDO CORONEL ACOSTA</t>
  </si>
  <si>
    <t>MARIA JULIANA RUIZ VARGAS</t>
  </si>
  <si>
    <t>DANIEL EDUARDO IREGUI MAYORGA</t>
  </si>
  <si>
    <t>MARIA DEL PILAR OLAYA CARVAJAL</t>
  </si>
  <si>
    <t>HELBERTH JONATHAN CASTRO CASTIBLANCO</t>
  </si>
  <si>
    <t>ERIKA JANNETH RAMIREZ SILVA</t>
  </si>
  <si>
    <t>ANDRES URIBE GIANNETTI</t>
  </si>
  <si>
    <t>ANA MARÍA SANABRIA ALBARRACÍN</t>
  </si>
  <si>
    <t>DANIEL MARTINEZ LOPEZ</t>
  </si>
  <si>
    <t>SEGURIDAD RAM LTDA</t>
  </si>
  <si>
    <t>JHOLMAN ALEXIS ULLOA AVILA</t>
  </si>
  <si>
    <t>SECRETARIA DISTRITAL DE MOVILIDAD</t>
  </si>
  <si>
    <t>FECHA REAL INICIO</t>
  </si>
  <si>
    <t>ricardo.rodriguez@scrd.gov.co</t>
  </si>
  <si>
    <t>monica.polania@scrd.gov.co</t>
  </si>
  <si>
    <t>sergio.soto@scrd.gov.co</t>
  </si>
  <si>
    <t>luis.espitia@scrd.gov.co</t>
  </si>
  <si>
    <t>jennifer.moreno@scrd.gov.co</t>
  </si>
  <si>
    <t>rodriguezarley81@gmail.com</t>
  </si>
  <si>
    <t>miguel.gomez@scrd.gov.co</t>
  </si>
  <si>
    <t>nicolas.calderon@scrd.gov.co</t>
  </si>
  <si>
    <t>ramolguz@gmail.com</t>
  </si>
  <si>
    <t>gizel.maya@scrd.gov.co</t>
  </si>
  <si>
    <t>nicolaspenamoreno70@gmail.com</t>
  </si>
  <si>
    <t>ana.morales@scrd.gov.co</t>
  </si>
  <si>
    <t>N,A</t>
  </si>
  <si>
    <t>carlos.garcia@scrd.gov.co</t>
  </si>
  <si>
    <t>krenforero77@hotmail.com</t>
  </si>
  <si>
    <t>yeison.briceno@scrd.gov.co</t>
  </si>
  <si>
    <t>fabian.coronel@scrd.gov.co</t>
  </si>
  <si>
    <t>julyr_v@hotmail.com</t>
  </si>
  <si>
    <t>daniel.iregui@scrd.gov.co</t>
  </si>
  <si>
    <t>mapiolca18@hotmail.com</t>
  </si>
  <si>
    <t>helberth.castro@scrd.gov.co</t>
  </si>
  <si>
    <t>contador.ejrs@gmail.com</t>
  </si>
  <si>
    <t>andresuribe21@gmail.com</t>
  </si>
  <si>
    <t>anamariasanabriaalbarracin@gmail.co</t>
  </si>
  <si>
    <t>danielmaletines@gmail.com</t>
  </si>
  <si>
    <t>jholman.ulloa@idrd.gov.co</t>
  </si>
  <si>
    <t>https://community.secop.gov.co/Public/Tendering/OpportunityDetail/Index?noticeUID=CO1.NTC.8010528&amp;isFromPublicArea=True&amp;isModal=False</t>
  </si>
  <si>
    <t>(en blanco)</t>
  </si>
  <si>
    <t>Modalidad de selección</t>
  </si>
  <si>
    <t>Total</t>
  </si>
  <si>
    <t>Clase contrato</t>
  </si>
  <si>
    <t>Tipo de gasto</t>
  </si>
  <si>
    <t>Naturaleza</t>
  </si>
  <si>
    <t>N° RP</t>
  </si>
  <si>
    <t>VALOR RP</t>
  </si>
  <si>
    <t>FECHA RP</t>
  </si>
  <si>
    <t>N° CDP</t>
  </si>
  <si>
    <t>VALOR CDP</t>
  </si>
  <si>
    <t>FECHA CDP</t>
  </si>
  <si>
    <t>ORDENADOR</t>
  </si>
  <si>
    <t>SUPERVISOR</t>
  </si>
  <si>
    <t>760
769
762
763
764
765
766
767
768
770
772
773
774
775
776
777
778
779
780
781</t>
  </si>
  <si>
    <t>873
874
875
876
877
878
879
880
881
882
883
884</t>
  </si>
  <si>
    <t xml:space="preserve">849
850
851
852
853
854
855
856
857
858
859
860
861
862863
864
865
866
</t>
  </si>
  <si>
    <t xml:space="preserve">867
868
869
870
871
872
</t>
  </si>
  <si>
    <t>890
892
893
895
896
897
898
899
894
891</t>
  </si>
  <si>
    <t>1132
1131</t>
  </si>
  <si>
    <t>923
924
925
926
927
928
929
930
931
932
933
934
935
936
937
938
939
940
941
942</t>
  </si>
  <si>
    <t>1039
1037
1028</t>
  </si>
  <si>
    <t>$ 311.159 
560.087
93.348
700.108
756.458
227.769
56.942
251.905
4.667
93.348
643.633
551.685
280.043
272.692
898.595
46.674
205.458
875.098
70.011
23.337</t>
  </si>
  <si>
    <t>4000000
30.000.000
300.000
1.000.000
2.000.000
16.000.000
10.000.000
1.450.000
35.680.000
4.800.0000
10.000.000
31.495.000</t>
  </si>
  <si>
    <t>79348
55.002
13.960
2.792
139.599
13.960
41.251
22.336
491.158
329.085
228.113
57.897
11.579
578.967
57.897
171.085
92.635
2.037.014</t>
  </si>
  <si>
    <t>2677594
2.989.483
24.561.408
4.031.702
3.246.533
346.825.624</t>
  </si>
  <si>
    <t>350000000
15.000.000
15.000.000
8.000.000
74.700.000
23.000.000
258.462.438
27.000.000
400.000.000
1.000.000</t>
  </si>
  <si>
    <t>250.000.000
2.400.000.000</t>
  </si>
  <si>
    <t>59.000.000
20.000.000
150.000.000
162.073.000
48.800.000
12.200.000
120.000.000
53.971.260
1.000.000
20.000.000
137.900.000
118.200.000
4.925.000
59.100.000
57.548.625
189.638.380
9.850.000
43.359.700
184.679.620
14.775.000</t>
  </si>
  <si>
    <t>56.847. 000</t>
  </si>
  <si>
    <t xml:space="preserve">1438578756
7.559.949
15.622.889
</t>
  </si>
  <si>
    <t xml:space="preserve">12/05/2025
</t>
  </si>
  <si>
    <t>23/05/2025
22/05/2025
22/05/2025</t>
  </si>
  <si>
    <t>905
872
884
880
879
870
869
865
863
874
989
962
922
933
932
931
930
929
924
969</t>
  </si>
  <si>
    <t>781
938
819
939
940
926
805
818
963
782
982
916</t>
  </si>
  <si>
    <t xml:space="preserve">944   
823 
824 
829 
983 
934 
925 
890 
1079
945 
906 
909 
830 
981 
935 
1032 
889 
1080 </t>
  </si>
  <si>
    <t>1067
1068
1069
1070
1071
1072</t>
  </si>
  <si>
    <t>793
807
817
844
847
849
850
899
826
1026</t>
  </si>
  <si>
    <t>968
1045</t>
  </si>
  <si>
    <t>904
885
878
886
868
871
866
864
877
875
988
974
961
918
921
920
919
917
915
914</t>
  </si>
  <si>
    <t>1028
1024</t>
  </si>
  <si>
    <t>$ 1.000.000
$ 1.800.000
$ 300.000
$ 2.250.000
$ 2.431.095
$ 732.000
$ 183.000
$ 809.569
$ 15.000
$ 300.000
$ 2.068.500
$ 1.773.000
$ 900.000
$ 876.375
$ 2.887.894
$ 150.000
$ 660.300
$ 2.812.380
$ 225.000
$ 75.000</t>
  </si>
  <si>
    <t>4.000.000
30.000.000
1.000.000
300.000
2.000.000
16.000.000
10.000.000
1.450.000
35.680.000
4.800.000
10.000.000
31.504.685</t>
  </si>
  <si>
    <t>$ 5.000.000
$ 5.000.000
$ 1.000.000
$ 28.420.000
$ 14.775.000
$ 49.250.000
$ 8.000.000
$ 19.704.500
$ 2.638.769
$ 75.000
$ 75.000
$ 15.000
$ 426.300
$ 221.625
$ 750.000
$ 120.000
$ 295.500
$ 37.361.231</t>
  </si>
  <si>
    <t>8.000.000
8.000.000
40.192.000
8.000.000
8.000.000
420.000.000</t>
  </si>
  <si>
    <t>350.000.000
15.000.000
110.000.000
8.000.000
74.700.000
23.000.000
258.462.438
27.000.000
400.000.000
1.000.000</t>
  </si>
  <si>
    <t>$ 59.000.000
$ 20.000.000
$ 150.000.000
$ 162.073.000
$ 48.800.000
$ 12.200.000
$ 120.000.000
$ 53.971.260
$ 1.000.000
$ 20.000.000
$ 137.900.000
$ 118.200.000
$ 4.925.000
$ 59.100.000
$ 57.548.625
$ 189.638.380
$ 9.850.000
$ 43.359.700
$ 184.679.620
$ 14.775.000</t>
  </si>
  <si>
    <t>1455195588
29.103.912</t>
  </si>
  <si>
    <t>17/03/2025
12/03/2025
12/03/2025
12/03/2025
12/03/205
11/03/2025
11/03/2025
11/03/2025
11/03/2025
12/03/2025
26/03/2025
23/03/2025
18/03/2025
19/03/2025
19/03/2025
18/03/2025
18/03/2025
18/03/2025
18/03/2025
25/03/2025</t>
  </si>
  <si>
    <t>7/03/2025
19/03/2025
7/03/2025
19/03/2025
19/03/2025
18/03/2025
7/03/2025
7/03/2025
23/03/2025
7/03/2025
25/03/2025
18/03/2025</t>
  </si>
  <si>
    <t>19/03/2025
08/03/2025
08/03/2025
10/03/2025
25/03/2025
19/03/2025
18/03/2025
25/03/2025
16/04/2025
19/03/2025
17/03/2025
18/03/2025
10/03/2025
25/03/2025
19/03/2025
31/03/2025
12/03/2025
16/04/2025</t>
  </si>
  <si>
    <t>07/03/2025
07/03/2025
07/03/2025
10/03/2025
11/03/2025
11/03/2025
11/03/2025
14/03/2025
10/03/2025
28/03/2025</t>
  </si>
  <si>
    <t>25/03/2025
07/04/2025</t>
  </si>
  <si>
    <t>17/03/2025
12/03/2025
12/03/2025
12/03/2025
11/03/2025
11/03/2025
11/03/2025
11/03/2025
12/03/2025
12/03/2025
26/05/2025
25/03/2025
23/03/2025
18/03/2025
18/03/2025
18/03/2025
18/03/2025
18/03/2025
18/03/2025
18/03/2025</t>
  </si>
  <si>
    <t>DIRECTOR DE ARTE, CULTURA Y PATRIMONIO</t>
  </si>
  <si>
    <t>SUBSECRETARÍA DISTRITAL DE CULTURA CIUDADANA Y
GESTIÓN DEL CONOCIMIENTO</t>
  </si>
  <si>
    <t xml:space="preserve">SUBSECRETARÍA DE GOBERNANZA </t>
  </si>
  <si>
    <t>EDGAR ANDRES FIGUEROA VICTORIA</t>
  </si>
  <si>
    <t>BIBIANA ANDREA VICTORINO RAMÍREZ</t>
  </si>
  <si>
    <t>PAOLA ANDREA RAMIREZ GUTIERREZ
NATALIA SEFAIR LOPEZ
ANA MARIA BOADA AYALA
DIEGO JAVIER PARRA CORTES
LUIS FELIPE CALERO GONZALEZ
MARIO ARTURO SUAREZ MENDOZA
JUAN DIEGO JARAMILLO MORALES
ANDRES FELIPE JARA MORENO
IBON MARITZA MUNEVAR GORDILLO
SANDRA PATRICIA CASTIBLANCO MONROY</t>
  </si>
  <si>
    <t>PAOLA ANDREA RAMIREZ GUTIERREZ</t>
  </si>
  <si>
    <t>ALEXANDRA XIMENA LOPEZ ALVARADO €</t>
  </si>
  <si>
    <t>DIEGO JAVIER PARRA CORTES</t>
  </si>
  <si>
    <t>ANGELICA ROCIO MARTINEZ TORRES</t>
  </si>
  <si>
    <t>JULIAN FELIPE DUARTE ALVAREZ</t>
  </si>
  <si>
    <t>IBON MARITZA MUNEVAR GORDILLO</t>
  </si>
  <si>
    <t>PAOLA ANDREA RAMIREZ GUTIERREZ
ANA MARIA BOADA AYALA
DIEGO JAVIER PARRA
LUIS FELIPE CALERO
MARIO ARTUTO SUAREZ MENDOZA
BIBIANA ANDREA VICTORINO RAMIREZ
ANDRES FELIPE JARA MORENO</t>
  </si>
  <si>
    <t>MYRIAM JANETH SOSA SEDANO</t>
  </si>
  <si>
    <t>ANDRES FELIPE JARA MORENO</t>
  </si>
  <si>
    <t>YANETH ASTRID MARIN OSPINA</t>
  </si>
  <si>
    <t>JEYSON FERNEY UYABAN VANEGAS</t>
  </si>
  <si>
    <t>ADRIANA MARIA BOTERO VELEZ</t>
  </si>
  <si>
    <t>MARIO ARTURO SUÁREZ MENDOZA</t>
  </si>
  <si>
    <t>PAOLA ANDREA RAMIREZ GUTIERREZ 
ANA MARIA BOADA AYALA 
DIEGO JAVIER PARRA CORTES 
LUIS FELIPE CALERO GONZALEZ 
MARIO ARTURO SUAREZ MENDOZA 
JUAN DIEGO JARAMILLO MORALES 
ANDRES FELIPE JARA MORENO 
IBON MARITZA MUNEVAR GORDILLO 
SANDRA PATRICIA CASTIBLANCO MONROY</t>
  </si>
  <si>
    <t>JAVIER ENRIQUE MARIÑO NAVARRO</t>
  </si>
  <si>
    <t>EDGAR ANDRÉS FIGUEROA VICTORIA</t>
  </si>
  <si>
    <t>ANA MARÍA CATAÑO BLANCO</t>
  </si>
  <si>
    <t>Secretaría Distrital de Cultura, Recreación y Deporte de Bogotá
Informe de Personería al</t>
  </si>
  <si>
    <t>Contratos Iniciados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</si>
</sst>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0" fillId="0" borderId="0" xfId="0" applyProtection="1">
      <protection locked="0"/>
    </xf>
    <xf numFmtId="14" fontId="2" fillId="0" borderId="0" xfId="0" applyNumberFormat="1" applyFont="1" applyAlignment="1" applyProtection="1">
      <alignment horizontal="center" vertical="center"/>
    </xf>
    <xf numFmtId="14" fontId="0" fillId="0" borderId="0" xfId="0" applyNumberFormat="1" applyAlignment="1" applyProtection="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0" fillId="0" borderId="1" xfId="0" applyBorder="1" applyAlignment="1">
      <alignment horizontal="left" vertical="center"/>
    </xf>
    <xf numFmtId="0" fontId="0" fillId="0" borderId="1" xfId="0" applyNumberFormat="1" applyBorder="1" applyAlignment="1">
      <alignment horizontal="center" vertical="center"/>
    </xf>
    <xf numFmtId="0" fontId="8" fillId="3" borderId="1" xfId="0" applyFont="1" applyFill="1" applyBorder="1" applyAlignment="1">
      <alignment horizontal="left"/>
    </xf>
    <xf numFmtId="0" fontId="8" fillId="3"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xf>
    <xf numFmtId="0" fontId="0" fillId="0" borderId="1" xfId="0" applyNumberFormat="1" applyBorder="1"/>
    <xf numFmtId="0" fontId="8" fillId="3" borderId="1" xfId="0" applyNumberFormat="1" applyFont="1" applyFill="1" applyBorder="1"/>
    <xf numFmtId="0" fontId="0" fillId="0" borderId="0" xfId="0" applyBorder="1"/>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5" fontId="0" fillId="0" borderId="0" xfId="2" applyNumberFormat="1" applyFont="1" applyProtection="1">
      <protection locked="0"/>
    </xf>
    <xf numFmtId="164" fontId="0" fillId="0" borderId="1" xfId="2" applyNumberFormat="1" applyFont="1" applyBorder="1" applyAlignment="1" applyProtection="1">
      <protection locked="0"/>
    </xf>
    <xf numFmtId="14" fontId="0" fillId="0" borderId="1" xfId="0" applyNumberFormat="1" applyBorder="1" applyAlignment="1" applyProtection="1">
      <protection locked="0"/>
    </xf>
    <xf numFmtId="165"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Border="1" applyAlignment="1">
      <alignment horizontal="center"/>
    </xf>
    <xf numFmtId="0" fontId="0" fillId="0" borderId="0" xfId="0"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96">
    <dxf>
      <fill>
        <patternFill>
          <bgColor rgb="FFFF000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19049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24.649238425925" createdVersion="7" refreshedVersion="7" minRefreshableVersion="3" recordCount="42" xr:uid="{83C20777-BA5A-42F0-8F54-CAA8D0ECCDFD}">
  <cacheSource type="worksheet">
    <worksheetSource ref="B7:AD1048576" sheet="Consolidado"/>
  </cacheSource>
  <cacheFields count="21">
    <cacheField name="VIGENCIA" numFmtId="0">
      <sharedItems containsString="0" containsBlank="1" containsNumber="1" containsInteger="1" minValue="2025" maxValue="2025"/>
    </cacheField>
    <cacheField name="NÚMERO CONTRATO" numFmtId="0">
      <sharedItems containsString="0" containsBlank="1" containsNumber="1" containsInteger="1" minValue="517" maxValue="611"/>
    </cacheField>
    <cacheField name="Link SECOP" numFmtId="0">
      <sharedItems containsBlank="1"/>
    </cacheField>
    <cacheField name="PROCESO SELECCIÓN" numFmtId="0">
      <sharedItems containsBlank="1" count="5">
        <s v="CONTRATACION DIRECTA"/>
        <s v="REGIMEN ESPECIAL"/>
        <s v="SELECCION ABREVIADA"/>
        <s v="MIMINA CUANTIA"/>
        <m/>
      </sharedItems>
    </cacheField>
    <cacheField name="NÚMERO DE PROCESO" numFmtId="0">
      <sharedItems containsBlank="1"/>
    </cacheField>
    <cacheField name="CLASE CONTRATO" numFmtId="0">
      <sharedItems containsBlank="1" count="10">
        <s v="CONTRATO DE ARENDAMIENTO"/>
        <s v="CONVENIO DE ASOCIACION"/>
        <s v="CONTRATO DE COMISION"/>
        <s v="ORDEN DE COMPRA"/>
        <s v="CONTRATO DE PRESTACIÓN DE SERVICIOS PROFESIONALES Y/O APOYO A LA GESTIÓN"/>
        <s v="CONVENIO INTERADMINISTRATIVO"/>
        <s v="CONTRATO PRESTACION DE SERVICIOS"/>
        <s v="PRESTACION DE SERVICIOS"/>
        <s v="CONVENIO INTERADMINITRATIVO DERIVADO"/>
        <m/>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acheField>
    <cacheField name="TEMA GASTO/INVERSION" numFmtId="0">
      <sharedItems containsBlank="1"/>
    </cacheField>
    <cacheField name="NATURALEZA CONTRATISTA" numFmtId="0">
      <sharedItems containsBlank="1"/>
    </cacheField>
    <cacheField name="IDENTIFICACIÓN CONTRATISTA" numFmtId="0">
      <sharedItems containsBlank="1" containsMixedTypes="1" containsNumber="1" containsInteger="1" minValue="11256447" maxValue="1110471864"/>
    </cacheField>
    <cacheField name="RAZÓN SOCIAL" numFmtId="0">
      <sharedItems containsBlank="1"/>
    </cacheField>
    <cacheField name="VALOR INICIAL" numFmtId="0">
      <sharedItems containsString="0" containsBlank="1" containsNumber="1" minValue="6923017" maxValue="3498879060"/>
    </cacheField>
    <cacheField name="PLAZO" numFmtId="0">
      <sharedItems containsString="0" containsBlank="1" containsNumber="1" containsInteger="1" minValue="120" maxValue="600"/>
    </cacheField>
    <cacheField name="FECHA SUSCRIPCIÓN CONTRATO" numFmtId="0">
      <sharedItems containsNonDate="0" containsDate="1" containsString="0" containsBlank="1" minDate="2025-03-27T00:00:00" maxDate="2025-05-29T00:00:00"/>
    </cacheField>
    <cacheField name="FECHA REAL INICIO" numFmtId="0">
      <sharedItems containsNonDate="0" containsDate="1" containsString="0" containsBlank="1" minDate="2025-05-05T00:00:00" maxDate="2025-05-30T00:00:00"/>
    </cacheField>
    <cacheField name="FECHA DE TERMINACION" numFmtId="0">
      <sharedItems containsNonDate="0" containsDate="1" containsString="0" containsBlank="1" minDate="2025-09-19T00:00:00" maxDate="2026-05-16T00:00:00"/>
    </cacheField>
    <cacheField name="CORREO INSTITUCIONAL" numFmtId="0">
      <sharedItems containsBlank="1"/>
    </cacheField>
    <cacheField name="TELEFONO" numFmtId="0">
      <sharedItems containsString="0" containsBlank="1" containsNumber="1" containsInteger="1" minValue="6013274850" maxValue="601327485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24.65421064815" createdVersion="7" refreshedVersion="7" minRefreshableVersion="3" recordCount="41" xr:uid="{7616DCA5-1BEE-4525-BE70-C9607C13D39C}">
  <cacheSource type="worksheet">
    <worksheetSource ref="B7:AD48" sheet="Consolidado"/>
  </cacheSource>
  <cacheFields count="21">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517" maxValue="611"/>
    </cacheField>
    <cacheField name="Link SECOP" numFmtId="0">
      <sharedItems/>
    </cacheField>
    <cacheField name="PROCESO SELECCIÓN" numFmtId="0">
      <sharedItems/>
    </cacheField>
    <cacheField name="NÚMERO DE PROCESO" numFmtId="0">
      <sharedItems/>
    </cacheField>
    <cacheField name="CLASE CONTRATO" numFmtId="0">
      <sharedItems/>
    </cacheField>
    <cacheField name="EXPERIENCIA LABORAL Y PROFESIONAL" numFmtId="0">
      <sharedItems longText="1"/>
    </cacheField>
    <cacheField name="DEPENDENCIA" numFmtId="0">
      <sharedItems/>
    </cacheField>
    <cacheField name="OBJETO DEL CONTRATO" numFmtId="0">
      <sharedItems longText="1"/>
    </cacheField>
    <cacheField name="TIPO GASTO" numFmtId="0">
      <sharedItems count="3">
        <s v="4 4. Otro"/>
        <s v="1 1. Inversión"/>
        <s v="2 2. Funcionamiento"/>
      </sharedItems>
    </cacheField>
    <cacheField name="TEMA GASTO/INVERSION" numFmtId="0">
      <sharedItems count="17">
        <s v="N.A"/>
        <s v="O230117330120240082"/>
        <s v="O230117330120240217_x000a_O230117330120240144_x000a_O230117330120240080_x000a_O230117330120240122_x000a_O230117459920240163"/>
        <s v="O230117330120240122_x000a_O230117330120240081_x000a_O230117330120240144_x000a_O230117330120240080_x000a_O230117330120240217_x000a_O230117330120240102_x000a__x000a_"/>
        <s v="O21202020060464116"/>
        <s v="O230117459920240163"/>
        <s v="O230117330120240080"/>
        <s v="21202020070272200"/>
        <s v="O230117330120240122"/>
        <s v="O230117330120240217_x000a_O230117330120240144_x000a_O230117330120240102_x000a_O230117330120240080_x000a_O230117330120240122_x000a_O230117330120240082_x000a_O21202020060464116"/>
        <s v="O230117330120240217"/>
        <s v="O2120201002032352001_x000a_O2120201002032355002_x000a_O2120201002032381302_x000a_O2120201002032399924_x000a_O2120201002032399933_x000a_O21202020080585330"/>
        <s v="O230117330120240122_x000a_O230117330120240144_x000a_O230117330120240152_x000a_O230117330120240081_x000a_O230117330120240080_x000a_O230117330120240102_x000a_O230117330120240217_x000a_"/>
        <s v="O2120202008078714102"/>
        <s v="O230117330120240144"/>
        <s v="O230117330120240123"/>
        <s v="O230117330120240081_x000a_O230117330120240080_x000a_O230117330120240123_x000a_O230117459920240163O230117330120240102_x000a_O230117330120240144_x000a_O230117330120240122_x000a_O230117330120240152_x000a_O230117330120240217_x000a_O230117330120240102_x000a_O21202020080585961"/>
      </sharedItems>
    </cacheField>
    <cacheField name="NATURALEZA CONTRATISTA" numFmtId="0">
      <sharedItems count="2">
        <s v="2 Jurídica"/>
        <s v="1 Natural "/>
      </sharedItems>
    </cacheField>
    <cacheField name="IDENTIFICACIÓN CONTRATISTA" numFmtId="0">
      <sharedItems containsMixedTypes="1" containsNumber="1" containsInteger="1" minValue="11256447" maxValue="1110471864"/>
    </cacheField>
    <cacheField name="RAZÓN SOCIAL" numFmtId="0">
      <sharedItems/>
    </cacheField>
    <cacheField name="VALOR INICIAL" numFmtId="164">
      <sharedItems containsSemiMixedTypes="0" containsString="0" containsNumber="1" minValue="6923017" maxValue="3498879060"/>
    </cacheField>
    <cacheField name="PLAZO" numFmtId="0">
      <sharedItems containsSemiMixedTypes="0" containsString="0" containsNumber="1" containsInteger="1" minValue="120" maxValue="600"/>
    </cacheField>
    <cacheField name="FECHA SUSCRIPCIÓN CONTRATO" numFmtId="14">
      <sharedItems containsSemiMixedTypes="0" containsNonDate="0" containsDate="1" containsString="0" minDate="2025-03-27T00:00:00" maxDate="2025-05-29T00:00:00"/>
    </cacheField>
    <cacheField name="FECHA REAL INICIO" numFmtId="14">
      <sharedItems containsSemiMixedTypes="0" containsNonDate="0" containsDate="1" containsString="0" minDate="2025-05-05T00:00:00" maxDate="2025-05-30T00:00:00"/>
    </cacheField>
    <cacheField name="FECHA DE TERMINACION" numFmtId="14">
      <sharedItems containsSemiMixedTypes="0" containsNonDate="0" containsDate="1" containsString="0" minDate="2025-09-19T00:00:00" maxDate="2026-05-16T00:00:00"/>
    </cacheField>
    <cacheField name="CORREO INSTITUCIONAL" numFmtId="0">
      <sharedItems/>
    </cacheField>
    <cacheField name="TELEFONO" numFmtId="0">
      <sharedItems containsSemiMixedTypes="0" containsString="0" containsNumber="1" containsInteger="1" minValue="6013274850" maxValue="60132748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2025"/>
    <n v="517"/>
    <s v="https://community.secop.gov.co/Public/Tendering/OpportunityDetail/Index?noticeUID=CO1.NTC.7895656&amp;isFromPublicArea=True&amp;isModal=False"/>
    <x v="0"/>
    <s v="CONTRATO DE ARRENDAMIENTO TERRACOTA"/>
    <x v="0"/>
    <s v="N.A"/>
    <s v="Subdirector de Infraestructura y Patrimonio Cultural"/>
    <s v="Entregar a título de arrendamiento el local ubicado en la Calle 82 #10-69 primer piso costado sur - Centro Felicidad Chapinero a TERRACOTA COFFEE GROUP SAS, con Nit: 901.871.287-1; DESTINADO PARA USO ÚNICO Y EXCLUSIVO COMO CAFÉ."/>
    <s v="4 4. Otro"/>
    <s v="N.A"/>
    <s v="2 Jurídica"/>
    <n v="901871287"/>
    <s v="TERRACOTA COFFEE GROUP SAS"/>
    <n v="36000000"/>
    <n v="360"/>
    <d v="2025-03-27T00:00:00"/>
    <d v="2025-05-16T00:00:00"/>
    <d v="2026-05-15T00:00:00"/>
    <s v="N.A"/>
    <n v="6013274850"/>
  </r>
  <r>
    <n v="2025"/>
    <n v="546"/>
    <s v="https://community.secop.gov.co/Public/Tendering/OpportunityDetail/Index?noticeUID=CO1.NTC.7968934&amp;isFromPublicArea=True&amp;isModal=true&amp;asPopupView=true"/>
    <x v="1"/>
    <s v="SCDPI-21419-00638-25"/>
    <x v="1"/>
    <s v="N.A"/>
    <s v="DIRECCIÓN DE LECTURA Y BIBLIOTECAS"/>
    <s v="Aunar esfuerzos entre la Secretaría de Cultura; Recreación y Deporte y la Fundación Gabriel_x000a_García Márquez para la realización del Festival Gabo 2025; como estrategia para fortalecer el_x000a_acceso; la expresión y la apropiación de las diferentes manifestaciones; procesos y_x000a_experiencias artísticas; culturales; patrimoniales y creativas."/>
    <s v="1 1. Inversión"/>
    <s v="O230117330120240082"/>
    <s v="2 Jurídica"/>
    <n v="800241770"/>
    <s v="FUNDACIÓN GABRIEL GARCíA MÁRQUEZ PARA EL NUEVO PERIODISMO IBEROAMERICANO"/>
    <n v="809290000"/>
    <n v="150"/>
    <d v="2025-04-11T00:00:00"/>
    <d v="2025-05-21T00:00:00"/>
    <d v="2025-10-20T00:00:00"/>
    <s v="N.A"/>
    <n v="6013274850"/>
  </r>
  <r>
    <n v="2025"/>
    <n v="555"/>
    <s v="https://community.secop.gov.co/Public/Tendering/OpportunityDetail/Index?noticeUID=CO1.NTC.8043323&amp;isFromPublicArea=True&amp;isModal=False"/>
    <x v="2"/>
    <s v="SCRD-SA-BP-14-2025"/>
    <x v="2"/>
    <s v="N.A"/>
    <s v="DIRECCION DE GESTION CORPORATIVA Y RELACION CON EL CIUDADANO"/>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
    <s v="1 1. Inversión"/>
    <s v="O230117330120240217_x000a_O230117330120240144_x000a_O230117330120240080_x000a_O230117330120240122_x000a_O230117459920240163"/>
    <s v="2 Jurídica"/>
    <n v="830103828"/>
    <s v="AGROBOLSA S.A. COMISIONISTA DE BOLSA"/>
    <n v="6923017"/>
    <n v="210"/>
    <d v="2025-04-16T00:00:00"/>
    <d v="2025-05-05T00:00:00"/>
    <d v="2025-12-31T00:00:00"/>
    <s v="N.A"/>
    <n v="6013274850"/>
  </r>
  <r>
    <n v="2025"/>
    <n v="559"/>
    <s v="https://operaciones.colombiacompra.gov.co/tienda-virtual-del-estado-colombiano/ordenes-compra/144877"/>
    <x v="2"/>
    <s v="ORDEN DE COMPRA 144877"/>
    <x v="3"/>
    <s v="N.A"/>
    <s v="Grupo Interno de Trabajo de _x000a_Gestión de Servicios Administrativos"/>
    <s v="CONTRATAR EL SERVICIO INTEGRAL DE TRANSPORTE AUTOMOTOR TERRESTRE ESPECIAL PARA LA SECRETARÍA DISTRITAL DE CULTURA RECREACIÓN Y DEPORTE"/>
    <s v="1 1. Inversión"/>
    <s v="O230117330120240122_x000a_O230117330120240081_x000a_O230117330120240144_x000a_O230117330120240080_x000a_O230117330120240217_x000a_O230117330120240102_x000a__x000a_"/>
    <s v="2 Jurídica"/>
    <n v="901668906"/>
    <s v="UNION TEMPORAL LCT-2022"/>
    <n v="39920000"/>
    <n v="240"/>
    <d v="2025-04-11T00:00:00"/>
    <d v="2025-05-26T00:00:00"/>
    <d v="2025-12-31T00:00:00"/>
    <s v="N.A"/>
    <n v="6013274850"/>
  </r>
  <r>
    <n v="2025"/>
    <n v="563"/>
    <s v="colombiacompra.coupahost.com/order_headers/print_view?id=144637&amp;"/>
    <x v="2"/>
    <s v="orden de compra"/>
    <x v="3"/>
    <s v="N.A"/>
    <s v="Grupo Interno de Trabajo de _x000a_Gestión de Servicios Administrativos"/>
    <s v="contratar el servicio integral de transporte automotor terrestre especial para la secretaría distrital de cultura recreación y deporte."/>
    <s v="2 2. Funcionamiento"/>
    <s v="O21202020060464116"/>
    <s v="2 Jurídica"/>
    <n v="901670849"/>
    <s v="UNION TEMPORAL MEGA ALIANZA - VEHÍCULOS HIBRIDOS."/>
    <n v="54944129.990000002"/>
    <n v="260"/>
    <d v="2025-04-07T00:00:00"/>
    <d v="2025-05-20T00:00:00"/>
    <d v="2025-12-31T00:00:00"/>
    <s v="N.A"/>
    <n v="6013274850"/>
  </r>
  <r>
    <n v="2025"/>
    <n v="565"/>
    <s v="https://community.secop.gov.co/Public/Tendering/OpportunityDetail/Index?noticeUID=CO1.NTC.8056656&amp;isFromPublicArea=True&amp;isModal=False"/>
    <x v="0"/>
    <s v="SCDPI-21420-01212-25"/>
    <x v="4"/>
    <s v="Título en derecho, especialización en administrativo, público o contractual y cinco años de experiencia profesional"/>
    <s v="GIT CONTRATACIÓN"/>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
    <s v="1 1. Inversión"/>
    <s v="O230117459920240163"/>
    <s v="1 Natural "/>
    <n v="1049605138"/>
    <s v="RICARDO ANDRES RODRIGUEZ CHAVES"/>
    <n v="63126000"/>
    <n v="180"/>
    <d v="2025-04-29T00:00:00"/>
    <d v="2025-05-06T00:00:00"/>
    <d v="2025-11-05T00:00:00"/>
    <s v="ricardo.rodriguez@scrd.gov.co"/>
    <n v="6013274850"/>
  </r>
  <r>
    <n v="2025"/>
    <n v="566"/>
    <s v="https://community.secop.gov.co/Public/Tendering/OpportunityDetail/Index?noticeUID=CO1.NTC.8056709&amp;isFromPublicArea=True&amp;isModal=False"/>
    <x v="0"/>
    <s v="SCDPI-21418-01183-25"/>
    <x v="4"/>
    <s v="Profesional en áreas relacionadas con ciencias humanas, ciencias sociales, ciencias de la educación, artes, bellas artes o afines con dos (2) años de experiencia profesional relacionada"/>
    <s v="DIRECCIÓN DE ARTE, CULTURA Y PATRIMONIO"/>
    <s v="Prestar servicios profesionales a la Secretaría Distrital de Cultura, Recreación y Deporte - Dirección de Arte, Cultura y Patrimonio, para el desarrollo de actividades desde las terapias artísticas requeridas en el marco de la implementación de la Estrategia Estar Bien Bogotá."/>
    <s v="1 1. Inversión"/>
    <s v="O230117330120240080"/>
    <s v="1 Natural "/>
    <n v="1020729934"/>
    <s v="MONICA SOFIA POLANIA PEREZ"/>
    <n v="52152000"/>
    <n v="240"/>
    <d v="2025-04-30T00:00:00"/>
    <d v="2025-05-05T00:00:00"/>
    <d v="2025-12-31T00:00:00"/>
    <s v="monica.polania@scrd.gov.co"/>
    <n v="6013274850"/>
  </r>
  <r>
    <n v="2025"/>
    <n v="567"/>
    <s v="https://community.secop.gov.co/Public/Tendering/OpportunityDetail/Index?noticeUID=CO1.NTC.8056447&amp;isFromPublicArea=True&amp;isModal=False"/>
    <x v="0"/>
    <s v="CONTRATO DE ARRENDAMIENTO EDIFICIO COLSEGUROS."/>
    <x v="0"/>
    <s v="N.A"/>
    <s v="Grupo Interno de Trabajo de _x000a_Gestión de Servicios Administrativos"/>
    <s v="Entregar a la Secretaria, en calidad de arrendamiento el espacio físico ubicado en el edificio Colseguros carrera 7# 17 - 01 destinado a la conservación de archivos de la gestión documental, bienes y oficinas de la Secretaria Distrital de Cultura Recreación y Deporte."/>
    <s v="1 1. Inversión"/>
    <s v="21202020070272200"/>
    <s v="2 Jurídica"/>
    <n v="900706809"/>
    <s v="CONTRATO DE ARRENDAMIENTO INVERSIONES PYXIS S.A.S."/>
    <n v="700000000"/>
    <n v="210"/>
    <d v="2025-04-29T00:00:00"/>
    <d v="2025-05-05T00:00:00"/>
    <d v="2025-11-30T00:00:00"/>
    <s v="N.A"/>
    <n v="6013274850"/>
  </r>
  <r>
    <n v="2025"/>
    <n v="568"/>
    <s v="https://community.secop.gov.co/Public/Tendering/OpportunityDetail/Index?noticeUID=CO1.NTC.7893743&amp;isFromPublicArea=True&amp;isModal=False"/>
    <x v="0"/>
    <s v="CONVENIO INTERADMINISTRATIVO"/>
    <x v="5"/>
    <s v="N.A"/>
    <s v="SUBSECRETARIA DE GOBERNANZA"/>
    <s v="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
    <s v="1 1. Inversión"/>
    <s v="N.A"/>
    <s v="2 Jurídica"/>
    <s v="830063506_x000a_899999333"/>
    <s v="TRANSMILENIO E IDRIPON"/>
    <n v="1488236250"/>
    <n v="600"/>
    <d v="2025-03-27T00:00:00"/>
    <d v="2025-05-12T00:00:00"/>
    <d v="2026-03-12T00:00:00"/>
    <s v="N.A"/>
    <n v="6013274850"/>
  </r>
  <r>
    <n v="2025"/>
    <n v="569"/>
    <s v="https://community.secop.gov.co/Public/Tendering/OpportunityDetail/Index?noticeUID=CO1.NTC.8061927&amp;isFromPublicArea=True&amp;isModal=False"/>
    <x v="0"/>
    <s v="SCDPI-21417-00833-25"/>
    <x v="4"/>
    <s v="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s v="SUBSECRETARÍO DISTRITAL DE CULTURA CIUDADANA Y GESTIÓN DEL CONOCIMIENTO"/>
    <s v="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
    <s v="1 1. Inversión"/>
    <s v="O230117330120240122"/>
    <s v="1 Natural "/>
    <n v="80099955"/>
    <s v="SERGIO DAVID SOTO GALAN"/>
    <n v="58560000"/>
    <n v="255"/>
    <d v="2025-04-30T00:00:00"/>
    <d v="2025-05-08T00:00:00"/>
    <d v="2025-12-30T00:00:00"/>
    <s v="sergio.soto@scrd.gov.co"/>
    <n v="6013274850"/>
  </r>
  <r>
    <n v="2025"/>
    <n v="570"/>
    <s v="https://community.secop.gov.co/Public/Tendering/OpportunityDetail/Index?noticeUID=CO1.NTC.7985818&amp;isFromPublicArea=True&amp;isModal=False"/>
    <x v="3"/>
    <s v="SCRD-MIC-15-2025"/>
    <x v="6"/>
    <s v="N.A"/>
    <s v="OTI"/>
    <s v="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
    <s v="1 1. Inversión"/>
    <s v="O230117459920240163"/>
    <s v="2 Jurídica"/>
    <n v="830065445"/>
    <s v="FLT COMUNICACIONES  S.A.S - Mass Medios"/>
    <n v="19040000"/>
    <n v="240"/>
    <d v="2025-05-09T00:00:00"/>
    <d v="2025-05-14T00:00:00"/>
    <d v="2025-12-31T00:00:00"/>
    <s v="N.A"/>
    <n v="6013274850"/>
  </r>
  <r>
    <n v="2025"/>
    <n v="571"/>
    <s v="https://community.secop.gov.co/Public/Tendering/OpportunityDetail/Index?noticeUID=CO1.NTC.8096262&amp;isFromPublicArea=True&amp;isModal=False"/>
    <x v="2"/>
    <s v="SCRD-SA-BP-13-2025"/>
    <x v="2"/>
    <s v="N.A"/>
    <s v="DIRECCION DE GESTION CORPORATIVA Y RELACION CON EL CIUDADANO"/>
    <s v="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
    <s v="1 1. Inversión"/>
    <s v="O230117330120240217_x000a_O230117330120240144_x000a_O230117330120240102_x000a_O230117330120240080_x000a_O230117330120240122_x000a_O230117330120240082_x000a_O21202020060464116"/>
    <s v="2 Jurídica"/>
    <n v="830103828"/>
    <s v="AGROBOLSA S.A. COMISIONISTA DE BOLSA"/>
    <n v="168510731"/>
    <n v="240"/>
    <d v="2025-05-07T00:00:00"/>
    <d v="2025-05-07T00:00:00"/>
    <d v="2025-12-31T00:00:00"/>
    <s v="N.A"/>
    <n v="6013274850"/>
  </r>
  <r>
    <n v="2025"/>
    <n v="572"/>
    <s v="https://community.secop.gov.co/Public/Tendering/OpportunityDetail/Index?noticeUID=CO1.NTC.8073727&amp;isFromPublicArea=True&amp;isModal=False"/>
    <x v="0"/>
    <s v="SCDPI-21418-01176-25"/>
    <x v="4"/>
    <s v="Profesional en áreas relacionadas con ciencias humanas, ciencias sociales, ciencias de la educación, artes, bellas artes o afines y dos (2) años de experiencia profesional relacionada."/>
    <s v="DIRECCIÓN DE ARTE, CULTURA Y PATRIMONIO"/>
    <s v="Prestar servicios profesionales a la Secretaría Distrital de Cultura, Recreación y Deporte - Dirección de Arte, Cultura y_x000a_Patrimonio,para el desarrollo de actividades desde las terapias artísticas requeridas en el marco de la implementación de la Estrategia_x000a_EstarBien Bogotá."/>
    <s v="1 1. Inversión"/>
    <s v="O230117330120240080"/>
    <s v="1 Natural "/>
    <n v="1090395948"/>
    <s v="LUIS GUILLERMO ESPITIA TORRES"/>
    <n v="52152000"/>
    <n v="240"/>
    <d v="2025-05-05T00:00:00"/>
    <d v="2025-05-07T00:00:00"/>
    <d v="2025-12-31T00:00:00"/>
    <s v="luis.espitia@scrd.gov.co"/>
    <n v="6013274850"/>
  </r>
  <r>
    <n v="2025"/>
    <n v="574"/>
    <s v="https://community.secop.gov.co/Public/Tendering/OpportunityDetail/Index?noticeUID=CO1.NTC.8077733&amp;isFromPublicArea=True&amp;isModal=False"/>
    <x v="0"/>
    <s v="SCDPI-21420-01086-25"/>
    <x v="4"/>
    <s v="Título en derecho, especialización en administrativo, público o contractual y dos años de experiencia profesional"/>
    <s v="GIT- CONTRATOS"/>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
    <s v="1 1. Inversión"/>
    <s v="O230117459920240163"/>
    <s v="1 Natural "/>
    <n v="1032451000"/>
    <s v="JENNIFER CATHERINE MORENO MIER"/>
    <n v="56826000"/>
    <n v="210"/>
    <d v="2025-05-06T00:00:00"/>
    <d v="2025-05-12T00:00:00"/>
    <d v="2025-12-11T00:00:00"/>
    <s v="jennifer.moreno@scrd.gov.co"/>
    <n v="6013274850"/>
  </r>
  <r>
    <n v="2025"/>
    <n v="575"/>
    <s v="https://community.secop.gov.co/Public/Tendering/OpportunityDetail/Index?noticeUID=CO1.NTC.8082141&amp;isFromPublicArea=True&amp;isModal=False"/>
    <x v="0"/>
    <s v="SCDPI-210-00366-25"/>
    <x v="4"/>
    <s v="TITULO PROFESIONAL EN LAS AREAS DEL CONOCIMIENTO EN: BELLAS ARTES; CIENCIAS DE LA EDUCACIÓN; CIENCIAS SOCIALES Y HUMANAS; ECONOMÍA, ADMINISTRACIÓN, CONTADURÍA Y AFINES; INGENIERÍA, ARQUITECTURA, URBANISMO Y AFINES, CON TRES (3) AÑOS DE EXPERIENCIA"/>
    <s v="DIRE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
    <s v="1 1. Inversión"/>
    <s v="O230117330120240217"/>
    <s v="1 Natural "/>
    <n v="80251241"/>
    <s v="ARLEY RODRIGUEZ GUERRERO"/>
    <n v="58560000"/>
    <n v="240"/>
    <d v="2025-05-06T00:00:00"/>
    <d v="2025-05-09T00:00:00"/>
    <d v="2025-12-31T00:00:00"/>
    <s v="rodriguezarley81@gmail.com"/>
    <n v="6013274850"/>
  </r>
  <r>
    <n v="2025"/>
    <n v="576"/>
    <s v="https://community.secop.gov.co/Public/Tendering/OpportunityDetail/Index?noticeUID=CO1.NTC.8083249&amp;isFromPublicArea=True&amp;isModal=False"/>
    <x v="0"/>
    <s v="SCDPI-21417-00835-25"/>
    <x v="4"/>
    <s v="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
    <s v="DIRECTOR DE TRANSFORMACIONES_x000a_CULTURALES"/>
    <s v="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
    <s v="1 1. Inversión"/>
    <s v="O230117330120240122"/>
    <s v="1 Natural "/>
    <s v=". 1015436980"/>
    <s v="MIGUEL GIOVANNY GOMEZ LOPEZ"/>
    <n v="54900000"/>
    <n v="225"/>
    <d v="2025-05-05T00:00:00"/>
    <d v="2025-05-08T00:00:00"/>
    <d v="2025-12-22T00:00:00"/>
    <s v="miguel.gomez@scrd.gov.co"/>
    <n v="6013274850"/>
  </r>
  <r>
    <n v="2025"/>
    <n v="577"/>
    <s v="https://operaciones.colombiacompra.gov.co/tienda-virtual-del-estado-colombiano/ordenes-compra/145533"/>
    <x v="2"/>
    <s v="ORDEN DE COMPRA 145533"/>
    <x v="3"/>
    <s v="N.A"/>
    <s v="Grupo Interno de Trabajo de _x000a_Gestión de Servicios Administrativos"/>
    <s v="CONTRATAR LA PRESTACIÓN DEL SERVICIO INTEGRAL DE ASEO Y CAFETERÍA CON SUMINISTRO DE INSUMOS PARA LAS SEDES DE LA SECRETARIA DEISTRITAL DE CULTURA RECREACION Y DEPORTE"/>
    <s v="1 1. Inversión"/>
    <s v="O2120201002032352001_x000a_O2120201002032355002_x000a_O2120201002032381302_x000a_O2120201002032399924_x000a_O2120201002032399933_x000a_O21202020080585330"/>
    <s v="2 Jurídica"/>
    <n v="901676833"/>
    <s v="UNIÓN TEMPORAL ECOLIMPIEZA 4G"/>
    <n v="384332343.72000003"/>
    <n v="210"/>
    <d v="2025-04-30T00:00:00"/>
    <d v="2025-05-08T00:00:00"/>
    <d v="2025-12-31T00:00:00"/>
    <s v="N.A"/>
    <n v="6013274850"/>
  </r>
  <r>
    <n v="2025"/>
    <n v="578"/>
    <s v="https://community.secop.gov.co/Public/Tendering/OpportunityDetail/Index?noticeUID=CO1.NTC.7973738&amp;isFromPublicArea=True&amp;isModal=False"/>
    <x v="2"/>
    <s v="SCRD-SASI-08-2025"/>
    <x v="7"/>
    <s v="N.A"/>
    <s v="SUBSECRETARÍA DE GOBERNANZA"/>
    <s v="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
    <s v="1 1. Inversión"/>
    <s v="O230117330120240122_x000a_O230117330120240144_x000a_O230117330120240152_x000a_O230117330120240081_x000a_O230117330120240080_x000a_O230117330120240102_x000a_O230117330120240217_x000a_"/>
    <s v="2 Jurídica"/>
    <n v="901601098"/>
    <s v="STAGE ENTERTAINMENT SAS"/>
    <n v="1267162438"/>
    <n v="210"/>
    <d v="2025-05-08T00:00:00"/>
    <d v="2025-05-27T00:00:00"/>
    <d v="2025-12-30T00:00:00"/>
    <s v="N.A"/>
    <n v="6013274850"/>
  </r>
  <r>
    <n v="2025"/>
    <n v="579"/>
    <s v="https://operaciones.colombiacompra.gov.co/tienda-virtual-del-estado-colombiano/ordenes-compra/145394"/>
    <x v="2"/>
    <s v="Orden de compra 145394"/>
    <x v="3"/>
    <s v="N.A"/>
    <s v="Grupo Interno de Trabajo de _x000a_Gestión de Servicios Administrativos"/>
    <s v="MANTENIMIENTO PREVENTIVO Y CORRECTIVO, CON SUMINISTRO DE REPUESTOS, PARA EL VEHÍCULO DE PROPIEDAD DE LA SECRETARÍA DE CULTURA, RECREACIÓN Y DEPORTE"/>
    <s v="1 1. Inversión"/>
    <s v="O2120202008078714102"/>
    <s v="2 Jurídica"/>
    <n v="830031296"/>
    <s v="AUTOCARS INGENIERÍA S.A.S."/>
    <n v="13650000"/>
    <n v="210"/>
    <d v="2025-04-28T00:00:00"/>
    <d v="2025-05-09T00:00:00"/>
    <d v="2025-12-31T00:00:00"/>
    <s v="N.A"/>
    <n v="6013274850"/>
  </r>
  <r>
    <n v="2025"/>
    <n v="580"/>
    <s v="https://community.secop.gov.co/Public/Tendering/OpportunityDetail/Index?noticeUID=CO1.NTC.8103772&amp;isFromPublicArea=True&amp;isModal=False"/>
    <x v="0"/>
    <s v="SCDPI-21420-01113-25_x000a_"/>
    <x v="4"/>
    <s v="Bachiller con 3 años de experiencia relacionada con el objeto y obligaciones del contrato"/>
    <s v="OFICINA DE COMUNICACIONES"/>
    <s v="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
    <s v="1 1. Inversión"/>
    <s v="O230117459920240163"/>
    <s v="1 Natural "/>
    <n v="1013692188"/>
    <s v="NICOLAS CALDERON RAMIREZ"/>
    <n v="23424000"/>
    <n v="240"/>
    <d v="2025-05-09T00:00:00"/>
    <d v="2025-05-15T00:00:00"/>
    <d v="2025-12-31T00:00:00"/>
    <s v="nicolas.calderon@scrd.gov.co"/>
    <n v="6013274850"/>
  </r>
  <r>
    <n v="2025"/>
    <n v="581"/>
    <s v="https://community.secop.gov.co/Public/Tendering/OpportunityDetail/Index?noticeUID=CO1.NTC.8112908&amp;isFromPublicArea=True&amp;isModal=False"/>
    <x v="0"/>
    <s v="SCDPI-21418-00323-25"/>
    <x v="4"/>
    <s v="Experto. Diecinueve (19) años de experiencia relacionada con proyectos culturales y/o comunicacionales."/>
    <s v="Subdirección de Gestión Cultural y Artística"/>
    <s v="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
    <s v="1 1. Inversión"/>
    <s v="O230117330120240080"/>
    <s v="1 Natural "/>
    <n v="19444249"/>
    <s v="RAFAEL MOLANO GUZMAN"/>
    <n v="72261000"/>
    <n v="210"/>
    <d v="2025-05-12T00:00:00"/>
    <d v="2025-05-16T00:00:00"/>
    <d v="2025-12-15T00:00:00"/>
    <s v="ramolguz@gmail.com"/>
    <n v="6013274850"/>
  </r>
  <r>
    <n v="2025"/>
    <n v="582"/>
    <s v="https://community.secop.gov.co/Public/Tendering/OpportunityDetail/Index?noticeUID=CO1.NTC.8132368&amp;isFromPublicArea=True&amp;isModal=False"/>
    <x v="0"/>
    <s v="SCDPI-21418-01174-25"/>
    <x v="4"/>
    <s v="Profesional en áreas relacionadas con las ciencias humanas, ciencias sociales, ciencias de la educación, ciencias de la salud, artes, bellas artes con tres (3) años de experiencia profesional relacionada"/>
    <s v="Subdirección de Infraestructura y Patrimonio Cultural"/>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s v="1 1. Inversión"/>
    <s v="O230117330120240080"/>
    <s v="1 Natural "/>
    <n v="52850749"/>
    <s v="GIZEL PATRICIA MAYA AGUILAR"/>
    <n v="29280000"/>
    <n v="120"/>
    <d v="2025-05-16T00:00:00"/>
    <d v="2025-05-20T00:00:00"/>
    <d v="2025-09-19T00:00:00"/>
    <s v="gizel.maya@scrd.gov.co"/>
    <n v="6013274850"/>
  </r>
  <r>
    <n v="2025"/>
    <n v="583"/>
    <s v="https://community.secop.gov.co/Public/Tendering/OpportunityDetail/Index?noticeUID=CO1.NTC.8119631&amp;isFromPublicArea=True&amp;isModal=False"/>
    <x v="0"/>
    <s v="SCDPI-21418-01206-25"/>
    <x v="4"/>
    <s v="Profesional en las áreas del conocimiento de ciencias sociales y humanas con dos (2) años de experiencia profesional relacionada con las obligaciones."/>
    <s v="Subdirección de Infraestructura y Patrimonio Cultural, acompañando"/>
    <s v="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
    <s v="1 1. Inversión"/>
    <s v="O230117330120240080"/>
    <s v="1 Natural "/>
    <n v="1015459529"/>
    <s v="NICOLAS PEÑA MORENO"/>
    <n v="39114000"/>
    <n v="180"/>
    <d v="2025-05-13T00:00:00"/>
    <d v="2025-05-15T00:00:00"/>
    <d v="2025-11-14T00:00:00"/>
    <s v="nicolaspenamoreno70@gmail.com"/>
    <n v="6013274850"/>
  </r>
  <r>
    <n v="2025"/>
    <n v="584"/>
    <s v="https://community.secop.gov.co/Public/Tendering/OpportunityDetail/Index?noticeUID=CO1.NTC.8120639&amp;isFromPublicArea=True&amp;isModal=False"/>
    <x v="0"/>
    <s v="SCDPI-240-00145-25"/>
    <x v="4"/>
    <s v="Profesional en Derecho y tres años de experiencia"/>
    <s v="DIRECCIÓN DE PERSONAS JURÍDICAS "/>
    <s v="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
    <s v="1 1. Inversión"/>
    <s v="O230117330120240144"/>
    <s v="1 Natural "/>
    <n v="1016059342"/>
    <s v="ANA MARIA MORALES RODRIGUEZ "/>
    <n v="55876000"/>
    <n v="229"/>
    <d v="2025-05-13T00:00:00"/>
    <d v="2025-05-15T00:00:00"/>
    <d v="2025-12-30T00:00:00"/>
    <s v="ana.morales@scrd.gov.co"/>
    <n v="6013274850"/>
  </r>
  <r>
    <n v="2025"/>
    <n v="585"/>
    <s v="https://community.secop.gov.co/Public/Tendering/OpportunityDetail/Index?noticeUID=CO1.NTC.8123827&amp;isFromPublicArea=True&amp;isModal=False"/>
    <x v="0"/>
    <s v="ESDOP 15 DE 2025."/>
    <x v="8"/>
    <s v="N.A"/>
    <s v="Dirección de Economía Estudios y Política"/>
    <s v="Aunar esfuerzos y recursos técnicos, administrativos y financieros entre las partes, con el_x000a_propósito de impulsar la formación, creación, producción, circulación y difusión de contenidos audiovisuales y digitales innovadores en el marco de la estrategia Gente_x000a_Convergente."/>
    <s v="1 1. Inversión"/>
    <s v="O230117330120240144"/>
    <s v="2 Jurídica"/>
    <s v="8 3 0 0 4 6 5 8 2"/>
    <s v="FONDO MIXTO DE PROMOCION CINEMATOGRAFICA_x000a_PROIMAGENES COLOMBIA- PROIMAGENES COLOMBIA"/>
    <n v="3498879060"/>
    <n v="210"/>
    <d v="2025-05-28T00:00:00"/>
    <d v="2025-05-29T00:00:00"/>
    <d v="2025-12-31T00:00:00"/>
    <s v="N,A"/>
    <n v="6013274850"/>
  </r>
  <r>
    <n v="2025"/>
    <n v="586"/>
    <s v="https://community.secop.gov.co/Public/Tendering/OpportunityDetail/Index?noticeUID=CO1.NTC.8126573&amp;isFromPublicArea=True&amp;isModal=False"/>
    <x v="0"/>
    <s v="SCDPI-330-01208-25"/>
    <x v="4"/>
    <s v="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
    <s v="SUBDIRECCION DE INFRAESTRUCTURA Y PATRIMONIO CULTURAL"/>
    <s v="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
    <s v="1 1. Inversión"/>
    <s v="O230117330120240123"/>
    <s v="1 Natural "/>
    <n v="1022386292"/>
    <s v="CARLOS ALFONSO GARCIA HERNANDEZ"/>
    <n v="78885000"/>
    <n v="225"/>
    <d v="2025-05-15T00:00:00"/>
    <d v="2025-05-20T00:00:00"/>
    <d v="2025-12-31T00:00:00"/>
    <s v="carlos.garcia@scrd.gov.co"/>
    <n v="6013274850"/>
  </r>
  <r>
    <n v="2025"/>
    <n v="587"/>
    <s v="https://community.secop.gov.co/Public/Tendering/OpportunityDetail/Index?noticeUID=CO1.NTC.8127245&amp;isFromPublicArea=True&amp;isModal=False"/>
    <x v="0"/>
    <s v="SCDPI-330-01193-25"/>
    <x v="4"/>
    <s v="Profesional en derecho con maestría en áreas relacionadas con ciencias humanas o sociales, con tres (3) años de experiencia profesional relacionada"/>
    <s v="SUBDIRECCION DE INFRAESTRUCTURA Y PATRIMONIO CULTURAL"/>
    <s v="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
    <s v="1 1. Inversión"/>
    <s v="O230117330120240123"/>
    <s v="1 Natural "/>
    <n v="1013605450"/>
    <s v="KAREN ROCIO FORERO GARAVITO"/>
    <n v="78885000"/>
    <n v="225"/>
    <d v="2025-05-16T00:00:00"/>
    <d v="2025-05-20T00:00:00"/>
    <d v="2025-12-31T00:00:00"/>
    <s v="krenforero77@hotmail.com"/>
    <n v="6013274850"/>
  </r>
  <r>
    <n v="2025"/>
    <n v="588"/>
    <s v="https://community.secop.gov.co/Public/Tendering/OpportunityDetail/Index?noticeUID=CO1.NTC.8010528&amp;isFromPublicArea=True&amp;isModal=False"/>
    <x v="2"/>
    <s v="SCRD-SA-BP-15-2025"/>
    <x v="2"/>
    <s v="N.A"/>
    <s v="DIRECCIÓN DE GESTIÓN CORPORATIVA Y RELACIÓN CON EL CIUDADANO- COORDINACION GRUPO INTERNO DE TRABAJO DE GESATION DE SERVICIOS ADMINISTRATIVOS"/>
    <s v="SERVICIOS DE CATERING PARA LA SECRETARIA DISTRITAL DE CULTURA, RECREACIÓN Y DEPORTE EN LOS EVENTOS Y ACTIVIDADES DE LA ENTIDAD O EN LOS QUE HAGA PARTE, DE ACUERDO CON LAS NECESIDADES LOGÍSTICAS IDENTIFICADAS PARA SU DESARROLLO"/>
    <s v="1 1. Inversión"/>
    <s v="O230117330120240081_x000a_O230117330120240080_x000a_O230117330120240123_x000a_O230117459920240163O230117330120240102_x000a_O230117330120240144_x000a_O230117330120240122_x000a_O230117330120240152_x000a_O230117330120240217_x000a_O230117330120240102_x000a_O21202020080585961"/>
    <s v="2 Jurídica"/>
    <n v="830103828"/>
    <s v="AGROBOLSA S.A. COMISIONISTA DE BOLSA"/>
    <n v="1467020585"/>
    <n v="210"/>
    <d v="2025-05-08T00:00:00"/>
    <d v="2025-05-15T00:00:00"/>
    <d v="2025-12-15T00:00:00"/>
    <s v="N.A"/>
    <n v="6013274850"/>
  </r>
  <r>
    <n v="2025"/>
    <n v="590"/>
    <s v="https://community.secop.gov.co/Public/Tendering/OpportunityDetail/Index?noticeUID=CO1.NTC.8148085&amp;isFromPublicArea=True&amp;isModal=False"/>
    <x v="0"/>
    <s v="SCDPI-21420-01272-25"/>
    <x v="4"/>
    <s v="Profesional en Ingeniería de Sistemas o Ingeniería de Software o Ingeniería Mecatrónica Tres ( 3 ) años de experiencia profesional."/>
    <s v="OFICINA DE TECNOLOGÍAS DE LA INFORMACION"/>
    <s v="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
    <s v="1 1. Inversión"/>
    <s v="O230117459920240163"/>
    <s v="1 Natural "/>
    <n v="1032432566"/>
    <s v="YEISON DUVAN BRICEÑO SIERRA"/>
    <n v="51240000"/>
    <n v="210"/>
    <d v="2025-05-19T00:00:00"/>
    <d v="2025-05-26T00:00:00"/>
    <d v="2025-12-25T00:00:00"/>
    <s v="yeison.briceno@scrd.gov.co"/>
    <n v="6013274850"/>
  </r>
  <r>
    <n v="2025"/>
    <n v="591"/>
    <s v="https://community.secop.gov.co/Public/Tendering/OpportunityDetail/Index?noticeUID=CO1.NTC.8149304&amp;isFromPublicArea=True&amp;isModal=False"/>
    <x v="0"/>
    <s v="SCDPI-21420-01262-25"/>
    <x v="4"/>
    <s v="Profesional en Ingeniería de Sistemas o Ingeniería de Software o Ingeniería en Multimedia con especialización relacionada con el objeto contractual. Dos ( 2 ) años de experiencia profesional."/>
    <s v="OFICINA DE TECNOLOGIAS DE LA INFORMACIÓN"/>
    <s v="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
    <s v="1 1. Inversión"/>
    <s v="O230117459920240163"/>
    <s v="1 Natural "/>
    <n v="1102366128"/>
    <s v="FABIAN RICARDO CORONEL ACOSTA"/>
    <n v="56826000"/>
    <n v="210"/>
    <d v="2025-05-20T00:00:00"/>
    <d v="2025-05-26T00:00:00"/>
    <d v="2025-12-25T00:00:00"/>
    <s v="fabian.coronel@scrd.gov.co"/>
    <n v="6013274850"/>
  </r>
  <r>
    <n v="2025"/>
    <n v="592"/>
    <s v="https://community.secop.gov.co/Public/Tendering/OpportunityDetail/Index?noticeUID=CO1.NTC.8149820&amp;isFromPublicArea=True&amp;isModal=False"/>
    <x v="0"/>
    <s v="SCDPI-21418-01185-25"/>
    <x v="4"/>
    <s v="Profesional en derecho con cuatro (4)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018468219"/>
    <s v="MARIA JULIANA RUIZ VARGAS"/>
    <n v="48726000"/>
    <n v="180"/>
    <d v="2025-05-19T00:00:00"/>
    <d v="2025-05-23T00:00:00"/>
    <d v="2025-11-22T00:00:00"/>
    <s v="julyr_v@hotmail.com"/>
    <n v="6013274850"/>
  </r>
  <r>
    <n v="2025"/>
    <n v="593"/>
    <s v="https://community.secop.gov.co/Public/Tendering/OpportunityDetail/Index?noticeUID=CO1.NTC.8150792&amp;isFromPublicArea=True&amp;isModal=False"/>
    <x v="0"/>
    <s v="SCDPI-21420-01276-25"/>
    <x v="4"/>
    <s v="Profesional en Ingeniería de Sistemas o Ingeniería de Software o Administrador de Sistemas o Ingeniero Electrónico. Cuatro ( 4 ) años de experiencia profesiona"/>
    <s v="OFICINA DE TECNOLOGIAS DE LA INFORMACIÓN"/>
    <s v="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
    <s v="1 1. Inversión"/>
    <s v="O230117459920240163"/>
    <s v="1 Natural "/>
    <n v="11256447"/>
    <s v="DANIEL EDUARDO IREGUI MAYORGA"/>
    <n v="56847000"/>
    <n v="210"/>
    <d v="2025-05-19T00:00:00"/>
    <d v="2025-05-21T00:00:00"/>
    <d v="2025-12-20T00:00:00"/>
    <s v="daniel.iregui@scrd.gov.co"/>
    <n v="6013274850"/>
  </r>
  <r>
    <n v="2025"/>
    <n v="594"/>
    <s v="https://community.secop.gov.co/Public/Tendering/OpportunityDetail/Index?noticeUID=CO1.NTC.8149448&amp;isFromPublicArea=True&amp;isModal=False"/>
    <x v="0"/>
    <s v="SCDPI-21418-01280-25"/>
    <x v="4"/>
    <s v="Profesional en derecho con cuatro (4) años de experiencia profesional relacionada con el objeto y/u obligaciones"/>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110471864"/>
    <s v="MARIA DEL PILAR OLAYA CARVAJAL"/>
    <n v="48726000"/>
    <n v="180"/>
    <d v="2025-05-20T00:00:00"/>
    <d v="2025-05-21T00:00:00"/>
    <d v="2025-11-20T00:00:00"/>
    <s v="mapiolca18@hotmail.com"/>
    <n v="6013274850"/>
  </r>
  <r>
    <n v="2025"/>
    <n v="595"/>
    <s v="https://community.secop.gov.co/Public/Tendering/OpportunityDetail/Index?noticeUID=CO1.NTC.8155630&amp;isFromPublicArea=True&amp;isModal=False"/>
    <x v="0"/>
    <s v="SCDPI-21420-01274-25"/>
    <x v="4"/>
    <s v="Profesional en Ingeniería de Sistemas o Ingeniería de Software o Administrador de Sistemas o Ingeniero Electrónico.cuatro ( 4 ) años de experiencia profesional."/>
    <s v="OFICINA DE TECNOLOGÍAS DE LA INFORMACION"/>
    <s v="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
    <s v="1 1. Inversión"/>
    <s v="O230117459920240163"/>
    <s v="1 Natural "/>
    <n v="1073236674"/>
    <s v="HELBERTH JONATHAN CASTRO CASTIBLANCO"/>
    <n v="56847000"/>
    <n v="210"/>
    <d v="2025-05-20T00:00:00"/>
    <d v="2025-05-26T00:00:00"/>
    <d v="2025-12-25T00:00:00"/>
    <s v="helberth.castro@scrd.gov.co"/>
    <n v="6013274850"/>
  </r>
  <r>
    <n v="2025"/>
    <n v="596"/>
    <s v="https://community.secop.gov.co/Public/Tendering/OpportunityDetail/Index?noticeUID=CO1.NTC.8155852&amp;isFromPublicArea=True&amp;isModal=False"/>
    <x v="0"/>
    <s v="SCDPI-21418-01192-25"/>
    <x v="4"/>
    <s v="Profesional en áreas relacionadas con administración pública, administración de empresas, contaduría, económia o afines con experiencia profesional relacionada de 4 años"/>
    <s v="DIRECCION DE ARTE, CULTURA Y PATRIMONIO"/>
    <s v="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
    <s v="1 1. Inversión"/>
    <s v="O230117330120240080"/>
    <s v="1 Natural "/>
    <n v="52205724"/>
    <s v="ERIKA JANNETH RAMIREZ SILVA"/>
    <n v="40605000"/>
    <n v="150"/>
    <d v="2025-05-20T00:00:00"/>
    <d v="2025-05-23T00:00:00"/>
    <d v="2025-10-22T00:00:00"/>
    <s v="contador.ejrs@gmail.com"/>
    <n v="6013274850"/>
  </r>
  <r>
    <n v="2025"/>
    <n v="597"/>
    <s v="https://community.secop.gov.co/Public/Tendering/OpportunityDetail/Index?noticeUID=CO1.NTC.8159545&amp;isFromPublicArea=True&amp;isModal=False"/>
    <x v="0"/>
    <s v="SCDPI-21418-01289-25"/>
    <x v="4"/>
    <s v="Profesional en artes, bellas artes, arquitectura, ingenierias, diseño o afines, sin experiencia"/>
    <s v="Subdirección de Gestión Cultural y Artística"/>
    <s v="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
    <s v="1 1. Inversión"/>
    <s v="O230117330120240080"/>
    <s v="1 Natural "/>
    <n v="1020837767"/>
    <s v="ANDRES URIBE GIANNETTI"/>
    <n v="29502000"/>
    <n v="180"/>
    <d v="2025-05-20T00:00:00"/>
    <d v="2025-05-26T00:00:00"/>
    <d v="2025-11-25T00:00:00"/>
    <s v="andresuribe21@gmail.com"/>
    <n v="6013274850"/>
  </r>
  <r>
    <n v="2025"/>
    <n v="598"/>
    <s v="https://community.secop.gov.co/Public/Tendering/OpportunityDetail/Index?noticeUID=CO1.NTC.8159542&amp;isFromPublicArea=True&amp;isModal=False"/>
    <x v="0"/>
    <s v="SCDPI-21418-01207-25"/>
    <x v="4"/>
    <s v="Profesional en derecho con cuatro (4) años de experiencia profesional relacionada con el objeto y/u obligaciones del contrato."/>
    <s v="Subdirector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020767520"/>
    <s v="ANA MARÍA SANABRIA ALBARRACÍN"/>
    <n v="48726000"/>
    <n v="180"/>
    <d v="2025-05-21T00:00:00"/>
    <d v="2025-05-26T00:00:00"/>
    <d v="2025-11-25T00:00:00"/>
    <s v="anamariasanabriaalbarracin@gmail.co"/>
    <n v="6013274850"/>
  </r>
  <r>
    <n v="2025"/>
    <n v="599"/>
    <s v="https://community.secop.gov.co/Public/Tendering/OpportunityDetail/Index?noticeUID=CO1.NTC.8161038&amp;isFromPublicArea=True&amp;isModal=False"/>
    <x v="0"/>
    <s v="SCDPI-21417-00634-25"/>
    <x v="4"/>
    <s v="Profesionales en ciencias de la salud, ciencias sociales, humanas, políticas, licenciaturas, gestión cultural o afines."/>
    <s v="SUBSECRETARIA DE CULTURA CIUDADANA Y GESTIÓN DEL CONOCIMIENTO"/>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s v="1 1. Inversión"/>
    <s v="O230117330120240122"/>
    <s v="1 Natural "/>
    <n v="1015460736"/>
    <s v="DANIEL MARTINEZ LOPEZ"/>
    <n v="41550880"/>
    <n v="218"/>
    <d v="2025-05-21T00:00:00"/>
    <d v="2025-05-27T00:00:00"/>
    <d v="2025-12-30T00:00:00"/>
    <s v="danielmaletines@gmail.com"/>
    <n v="6013274850"/>
  </r>
  <r>
    <n v="2025"/>
    <n v="603"/>
    <s v="https://community.secop.gov.co/Public/Tendering/OpportunityDetail/Index?noticeUID=CO1.NTC.8221678&amp;isFromPublicArea=True&amp;isModal=False"/>
    <x v="2"/>
    <s v="Bolsa Mercantil de Colombia"/>
    <x v="2"/>
    <s v="N.A"/>
    <s v="Subdirección de Infraestructura y Patrimonio Cultural"/>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
    <s v="1 1. Inversión"/>
    <s v="O230117330120240123"/>
    <s v="2 Jurídica"/>
    <n v="802017459"/>
    <s v="SEGURIDAD RAM LTDA"/>
    <n v="1438578756"/>
    <n v="210"/>
    <d v="2025-05-22T00:00:00"/>
    <d v="2025-05-27T00:00:00"/>
    <d v="2025-12-26T00:00:00"/>
    <s v="N.A"/>
    <n v="6013274850"/>
  </r>
  <r>
    <n v="2025"/>
    <n v="604"/>
    <s v="https://community.secop.gov.co/Public/Tendering/OpportunityDetail/Index?noticeUID=CO1.NTC.8192912&amp;isFromPublicArea=True&amp;isModal=False"/>
    <x v="0"/>
    <s v="SCDPI-330-01190-25"/>
    <x v="4"/>
    <s v="Profesional en las áreas de ingeniería civil y/o ingeniería eléctrica con mínimo cuatro (4) años de experiencia profesional relacionada con el objeto y/u obligaciones del contrato"/>
    <s v="Subdirección de Infraestructura y Patrimonio Cultural"/>
    <s v="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
    <s v="1 1. Inversión"/>
    <s v="O230117330120240123"/>
    <s v="1 Natural "/>
    <n v="1099207970"/>
    <s v="JHOLMAN ALEXIS ULLOA AVILA"/>
    <n v="32484000"/>
    <n v="120"/>
    <d v="2025-05-27T00:00:00"/>
    <d v="2025-05-29T00:00:00"/>
    <d v="2025-09-28T00:00:00"/>
    <s v="jholman.ulloa@idrd.gov.co"/>
    <n v="6013274850"/>
  </r>
  <r>
    <n v="2025"/>
    <n v="611"/>
    <s v="https://community.secop.gov.co/Public/Tendering/OpportunityDetail/Index?noticeUID=CO1.NTC.8200758&amp;isFromPublicArea=True&amp;isModal=False"/>
    <x v="0"/>
    <s v="CONVENIO INTERADMINISTRATIVO SDCRD"/>
    <x v="5"/>
    <s v="N.A"/>
    <s v="SUBSECRETARÍA DISTRITAL DE CULTURA CIUDADANA Y GESTIÓN DEL CONOCIMIENTO"/>
    <s v="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
    <s v="1 1. Inversión"/>
    <s v="N.A"/>
    <s v="2 Jurídica"/>
    <n v="899999061"/>
    <s v="SECRETARIA DISTRITAL DE MOVILIDAD"/>
    <n v="1889389200"/>
    <n v="240"/>
    <d v="2025-05-28T00:00:00"/>
    <d v="2025-05-29T00:00:00"/>
    <d v="2025-12-31T00:00:00"/>
    <s v="N.A"/>
    <n v="6013274850"/>
  </r>
  <r>
    <m/>
    <m/>
    <m/>
    <x v="4"/>
    <m/>
    <x v="9"/>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n v="2025"/>
    <n v="517"/>
    <s v="https://community.secop.gov.co/Public/Tendering/OpportunityDetail/Index?noticeUID=CO1.NTC.7895656&amp;isFromPublicArea=True&amp;isModal=False"/>
    <s v="CONTRATACION DIRECTA"/>
    <s v="CONTRATO DE ARRENDAMIENTO TERRACOTA"/>
    <s v="CONTRATO DE ARENDAMIENTO"/>
    <s v="N.A"/>
    <s v="Subdirector de Infraestructura y Patrimonio Cultural"/>
    <s v="Entregar a título de arrendamiento el local ubicado en la Calle 82 #10-69 primer piso costado sur - Centro Felicidad Chapinero a TERRACOTA COFFEE GROUP SAS, con Nit: 901.871.287-1; DESTINADO PARA USO ÚNICO Y EXCLUSIVO COMO CAFÉ."/>
    <x v="0"/>
    <x v="0"/>
    <x v="0"/>
    <n v="901871287"/>
    <s v="TERRACOTA COFFEE GROUP SAS"/>
    <n v="36000000"/>
    <n v="360"/>
    <d v="2025-03-27T00:00:00"/>
    <d v="2025-05-16T00:00:00"/>
    <d v="2026-05-15T00:00:00"/>
    <s v="N.A"/>
    <n v="6013274850"/>
  </r>
  <r>
    <n v="2025"/>
    <n v="546"/>
    <s v="https://community.secop.gov.co/Public/Tendering/OpportunityDetail/Index?noticeUID=CO1.NTC.7968934&amp;isFromPublicArea=True&amp;isModal=true&amp;asPopupView=true"/>
    <s v="REGIMEN ESPECIAL"/>
    <s v="SCDPI-21419-00638-25"/>
    <s v="CONVENIO DE ASOCIACION"/>
    <s v="N.A"/>
    <s v="DIRECCIÓN DE LECTURA Y BIBLIOTECAS"/>
    <s v="Aunar esfuerzos entre la Secretaría de Cultura; Recreación y Deporte y la Fundación Gabriel_x000a_García Márquez para la realización del Festival Gabo 2025; como estrategia para fortalecer el_x000a_acceso; la expresión y la apropiación de las diferentes manifestaciones; procesos y_x000a_experiencias artísticas; culturales; patrimoniales y creativas."/>
    <x v="1"/>
    <x v="1"/>
    <x v="0"/>
    <n v="800241770"/>
    <s v="FUNDACIÓN GABRIEL GARCíA MÁRQUEZ PARA EL NUEVO PERIODISMO IBEROAMERICANO"/>
    <n v="809290000"/>
    <n v="150"/>
    <d v="2025-04-11T00:00:00"/>
    <d v="2025-05-21T00:00:00"/>
    <d v="2025-10-20T00:00:00"/>
    <s v="N.A"/>
    <n v="6013274850"/>
  </r>
  <r>
    <n v="2025"/>
    <n v="555"/>
    <s v="https://community.secop.gov.co/Public/Tendering/OpportunityDetail/Index?noticeUID=CO1.NTC.8043323&amp;isFromPublicArea=True&amp;isModal=False"/>
    <s v="SELECCION ABREVIADA"/>
    <s v="SCRD-SA-BP-14-2025"/>
    <s v="CONTRATO DE COMISION"/>
    <s v="N.A"/>
    <s v="DIRECCION DE GESTION CORPORATIVA Y RELACION CON EL CIUDADANO"/>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
    <x v="1"/>
    <x v="2"/>
    <x v="0"/>
    <n v="830103828"/>
    <s v="AGROBOLSA S.A. COMISIONISTA DE BOLSA"/>
    <n v="6923017"/>
    <n v="210"/>
    <d v="2025-04-16T00:00:00"/>
    <d v="2025-05-05T00:00:00"/>
    <d v="2025-12-31T00:00:00"/>
    <s v="N.A"/>
    <n v="6013274850"/>
  </r>
  <r>
    <n v="2025"/>
    <n v="559"/>
    <s v="https://operaciones.colombiacompra.gov.co/tienda-virtual-del-estado-colombiano/ordenes-compra/144877"/>
    <s v="SELECCION ABREVIADA"/>
    <s v="ORDEN DE COMPRA 144877"/>
    <s v="ORDEN DE COMPRA"/>
    <s v="N.A"/>
    <s v="Grupo Interno de Trabajo de _x000a_Gestión de Servicios Administrativos"/>
    <s v="CONTRATAR EL SERVICIO INTEGRAL DE TRANSPORTE AUTOMOTOR TERRESTRE ESPECIAL PARA LA SECRETARÍA DISTRITAL DE CULTURA RECREACIÓN Y DEPORTE"/>
    <x v="1"/>
    <x v="3"/>
    <x v="0"/>
    <n v="901668906"/>
    <s v="UNION TEMPORAL LCT-2022"/>
    <n v="39920000"/>
    <n v="240"/>
    <d v="2025-04-11T00:00:00"/>
    <d v="2025-05-26T00:00:00"/>
    <d v="2025-12-31T00:00:00"/>
    <s v="N.A"/>
    <n v="6013274850"/>
  </r>
  <r>
    <n v="2025"/>
    <n v="563"/>
    <s v="colombiacompra.coupahost.com/order_headers/print_view?id=144637&amp;"/>
    <s v="SELECCION ABREVIADA"/>
    <s v="orden de compra"/>
    <s v="ORDEN DE COMPRA"/>
    <s v="N.A"/>
    <s v="Grupo Interno de Trabajo de _x000a_Gestión de Servicios Administrativos"/>
    <s v="contratar el servicio integral de transporte automotor terrestre especial para la secretaría distrital de cultura recreación y deporte."/>
    <x v="2"/>
    <x v="4"/>
    <x v="0"/>
    <n v="901670849"/>
    <s v="UNION TEMPORAL MEGA ALIANZA - VEHÍCULOS HIBRIDOS."/>
    <n v="54944129.990000002"/>
    <n v="260"/>
    <d v="2025-04-07T00:00:00"/>
    <d v="2025-05-20T00:00:00"/>
    <d v="2025-12-31T00:00:00"/>
    <s v="N.A"/>
    <n v="6013274850"/>
  </r>
  <r>
    <n v="2025"/>
    <n v="565"/>
    <s v="https://community.secop.gov.co/Public/Tendering/OpportunityDetail/Index?noticeUID=CO1.NTC.8056656&amp;isFromPublicArea=True&amp;isModal=False"/>
    <s v="CONTRATACION DIRECTA"/>
    <s v="SCDPI-21420-01212-25"/>
    <s v="CONTRATO DE PRESTACIÓN DE SERVICIOS PROFESIONALES Y/O APOYO A LA GESTIÓN"/>
    <s v="Título en derecho, especialización en administrativo, público o contractual y cinco años de experiencia profesional"/>
    <s v="GIT CONTRATACIÓN"/>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
    <x v="1"/>
    <x v="5"/>
    <x v="1"/>
    <n v="1049605138"/>
    <s v="RICARDO ANDRES RODRIGUEZ CHAVES"/>
    <n v="63126000"/>
    <n v="180"/>
    <d v="2025-04-29T00:00:00"/>
    <d v="2025-05-06T00:00:00"/>
    <d v="2025-11-05T00:00:00"/>
    <s v="ricardo.rodriguez@scrd.gov.co"/>
    <n v="6013274850"/>
  </r>
  <r>
    <n v="2025"/>
    <n v="566"/>
    <s v="https://community.secop.gov.co/Public/Tendering/OpportunityDetail/Index?noticeUID=CO1.NTC.8056709&amp;isFromPublicArea=True&amp;isModal=False"/>
    <s v="CONTRATACION DIRECTA"/>
    <s v="SCDPI-21418-01183-25"/>
    <s v="CONTRATO DE PRESTACIÓN DE SERVICIOS PROFESIONALES Y/O APOYO A LA GESTIÓN"/>
    <s v="Profesional en áreas relacionadas con ciencias humanas, ciencias sociales, ciencias de la educación, artes, bellas artes o afines con dos (2) años de experiencia profesional relacionada"/>
    <s v="DIRECCIÓN DE ARTE, CULTURA Y PATRIMONIO"/>
    <s v="Prestar servicios profesionales a la Secretaría Distrital de Cultura, Recreación y Deporte - Dirección de Arte, Cultura y Patrimonio, para el desarrollo de actividades desde las terapias artísticas requeridas en el marco de la implementación de la Estrategia Estar Bien Bogotá."/>
    <x v="1"/>
    <x v="6"/>
    <x v="1"/>
    <n v="1020729934"/>
    <s v="MONICA SOFIA POLANIA PEREZ"/>
    <n v="52152000"/>
    <n v="240"/>
    <d v="2025-04-30T00:00:00"/>
    <d v="2025-05-05T00:00:00"/>
    <d v="2025-12-31T00:00:00"/>
    <s v="monica.polania@scrd.gov.co"/>
    <n v="6013274850"/>
  </r>
  <r>
    <n v="2025"/>
    <n v="567"/>
    <s v="https://community.secop.gov.co/Public/Tendering/OpportunityDetail/Index?noticeUID=CO1.NTC.8056447&amp;isFromPublicArea=True&amp;isModal=False"/>
    <s v="CONTRATACION DIRECTA"/>
    <s v="CONTRATO DE ARRENDAMIENTO EDIFICIO COLSEGUROS."/>
    <s v="CONTRATO DE ARENDAMIENTO"/>
    <s v="N.A"/>
    <s v="Grupo Interno de Trabajo de _x000a_Gestión de Servicios Administrativos"/>
    <s v="Entregar a la Secretaria, en calidad de arrendamiento el espacio físico ubicado en el edificio Colseguros carrera 7# 17 - 01 destinado a la conservación de archivos de la gestión documental, bienes y oficinas de la Secretaria Distrital de Cultura Recreación y Deporte."/>
    <x v="1"/>
    <x v="7"/>
    <x v="0"/>
    <n v="900706809"/>
    <s v="CONTRATO DE ARRENDAMIENTO INVERSIONES PYXIS S.A.S."/>
    <n v="700000000"/>
    <n v="210"/>
    <d v="2025-04-29T00:00:00"/>
    <d v="2025-05-05T00:00:00"/>
    <d v="2025-11-30T00:00:00"/>
    <s v="N.A"/>
    <n v="6013274850"/>
  </r>
  <r>
    <n v="2025"/>
    <n v="568"/>
    <s v="https://community.secop.gov.co/Public/Tendering/OpportunityDetail/Index?noticeUID=CO1.NTC.7893743&amp;isFromPublicArea=True&amp;isModal=False"/>
    <s v="CONTRATACION DIRECTA"/>
    <s v="CONVENIO INTERADMINISTRATIVO"/>
    <s v="CONVENIO INTERADMINISTRATIVO"/>
    <s v="N.A"/>
    <s v="SUBSECRETARIA DE GOBERNANZA"/>
    <s v="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
    <x v="1"/>
    <x v="0"/>
    <x v="0"/>
    <s v="830063506_x000a_899999333"/>
    <s v="TRANSMILENIO E IDRIPON"/>
    <n v="1488236250"/>
    <n v="600"/>
    <d v="2025-03-27T00:00:00"/>
    <d v="2025-05-12T00:00:00"/>
    <d v="2026-03-12T00:00:00"/>
    <s v="N.A"/>
    <n v="6013274850"/>
  </r>
  <r>
    <n v="2025"/>
    <n v="569"/>
    <s v="https://community.secop.gov.co/Public/Tendering/OpportunityDetail/Index?noticeUID=CO1.NTC.8061927&amp;isFromPublicArea=True&amp;isModal=False"/>
    <s v="CONTRATACION DIRECTA"/>
    <s v="SCDPI-21417-00833-25"/>
    <s v="CONTRATO DE PRESTACIÓN DE SERVICIOS PROFESIONALES Y/O APOYO A LA GESTIÓN"/>
    <s v="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s v="SUBSECRETARÍO DISTRITAL DE CULTURA CIUDADANA Y GESTIÓN DEL CONOCIMIENTO"/>
    <s v="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
    <x v="1"/>
    <x v="8"/>
    <x v="1"/>
    <n v="80099955"/>
    <s v="SERGIO DAVID SOTO GALAN"/>
    <n v="58560000"/>
    <n v="255"/>
    <d v="2025-04-30T00:00:00"/>
    <d v="2025-05-08T00:00:00"/>
    <d v="2025-12-30T00:00:00"/>
    <s v="sergio.soto@scrd.gov.co"/>
    <n v="6013274850"/>
  </r>
  <r>
    <n v="2025"/>
    <n v="570"/>
    <s v="https://community.secop.gov.co/Public/Tendering/OpportunityDetail/Index?noticeUID=CO1.NTC.7985818&amp;isFromPublicArea=True&amp;isModal=False"/>
    <s v="MIMINA CUANTIA"/>
    <s v="SCRD-MIC-15-2025"/>
    <s v="CONTRATO PRESTACION DE SERVICIOS"/>
    <s v="N.A"/>
    <s v="OTI"/>
    <s v="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
    <x v="1"/>
    <x v="5"/>
    <x v="0"/>
    <n v="830065445"/>
    <s v="FLT COMUNICACIONES  S.A.S - Mass Medios"/>
    <n v="19040000"/>
    <n v="240"/>
    <d v="2025-05-09T00:00:00"/>
    <d v="2025-05-14T00:00:00"/>
    <d v="2025-12-31T00:00:00"/>
    <s v="N.A"/>
    <n v="6013274850"/>
  </r>
  <r>
    <n v="2025"/>
    <n v="571"/>
    <s v="https://community.secop.gov.co/Public/Tendering/OpportunityDetail/Index?noticeUID=CO1.NTC.8096262&amp;isFromPublicArea=True&amp;isModal=False"/>
    <s v="SELECCION ABREVIADA"/>
    <s v="SCRD-SA-BP-13-2025"/>
    <s v="CONTRATO DE COMISION"/>
    <s v="N.A"/>
    <s v="DIRECCION DE GESTION CORPORATIVA Y RELACION CON EL CIUDADANO"/>
    <s v="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
    <x v="1"/>
    <x v="9"/>
    <x v="0"/>
    <n v="830103828"/>
    <s v="AGROBOLSA S.A. COMISIONISTA DE BOLSA"/>
    <n v="168510731"/>
    <n v="240"/>
    <d v="2025-05-07T00:00:00"/>
    <d v="2025-05-07T00:00:00"/>
    <d v="2025-12-31T00:00:00"/>
    <s v="N.A"/>
    <n v="6013274850"/>
  </r>
  <r>
    <n v="2025"/>
    <n v="572"/>
    <s v="https://community.secop.gov.co/Public/Tendering/OpportunityDetail/Index?noticeUID=CO1.NTC.8073727&amp;isFromPublicArea=True&amp;isModal=False"/>
    <s v="CONTRATACION DIRECTA"/>
    <s v="SCDPI-21418-01176-25"/>
    <s v="CONTRATO DE PRESTACIÓN DE SERVICIOS PROFESIONALES Y/O APOYO A LA GESTIÓN"/>
    <s v="Profesional en áreas relacionadas con ciencias humanas, ciencias sociales, ciencias de la educación, artes, bellas artes o afines y dos (2) años de experiencia profesional relacionada."/>
    <s v="DIRECCIÓN DE ARTE, CULTURA Y PATRIMONIO"/>
    <s v="Prestar servicios profesionales a la Secretaría Distrital de Cultura, Recreación y Deporte - Dirección de Arte, Cultura y_x000a_Patrimonio,para el desarrollo de actividades desde las terapias artísticas requeridas en el marco de la implementación de la Estrategia_x000a_EstarBien Bogotá."/>
    <x v="1"/>
    <x v="6"/>
    <x v="1"/>
    <n v="1090395948"/>
    <s v="LUIS GUILLERMO ESPITIA TORRES"/>
    <n v="52152000"/>
    <n v="240"/>
    <d v="2025-05-05T00:00:00"/>
    <d v="2025-05-07T00:00:00"/>
    <d v="2025-12-31T00:00:00"/>
    <s v="luis.espitia@scrd.gov.co"/>
    <n v="6013274850"/>
  </r>
  <r>
    <n v="2025"/>
    <n v="574"/>
    <s v="https://community.secop.gov.co/Public/Tendering/OpportunityDetail/Index?noticeUID=CO1.NTC.8077733&amp;isFromPublicArea=True&amp;isModal=False"/>
    <s v="CONTRATACION DIRECTA"/>
    <s v="SCDPI-21420-01086-25"/>
    <s v="CONTRATO DE PRESTACIÓN DE SERVICIOS PROFESIONALES Y/O APOYO A LA GESTIÓN"/>
    <s v="Título en derecho, especialización en administrativo, público o contractual y dos años de experiencia profesional"/>
    <s v="GIT- CONTRATOS"/>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
    <x v="1"/>
    <x v="5"/>
    <x v="1"/>
    <n v="1032451000"/>
    <s v="JENNIFER CATHERINE MORENO MIER"/>
    <n v="56826000"/>
    <n v="210"/>
    <d v="2025-05-06T00:00:00"/>
    <d v="2025-05-12T00:00:00"/>
    <d v="2025-12-11T00:00:00"/>
    <s v="jennifer.moreno@scrd.gov.co"/>
    <n v="6013274850"/>
  </r>
  <r>
    <n v="2025"/>
    <n v="575"/>
    <s v="https://community.secop.gov.co/Public/Tendering/OpportunityDetail/Index?noticeUID=CO1.NTC.8082141&amp;isFromPublicArea=True&amp;isModal=False"/>
    <s v="CONTRATACION DIRECTA"/>
    <s v="SCDPI-210-00366-25"/>
    <s v="CONTRATO DE PRESTACIÓN DE SERVICIOS PROFESIONALES Y/O APOYO A LA GESTIÓN"/>
    <s v="TITULO PROFESIONAL EN LAS AREAS DEL CONOCIMIENTO EN: BELLAS ARTES; CIENCIAS DE LA EDUCACIÓN; CIENCIAS SOCIALES Y HUMANAS; ECONOMÍA, ADMINISTRACIÓN, CONTADURÍA Y AFINES; INGENIERÍA, ARQUITECTURA, URBANISMO Y AFINES, CON TRES (3) AÑOS DE EXPERIENCIA"/>
    <s v="DIRE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
    <x v="1"/>
    <x v="10"/>
    <x v="1"/>
    <n v="80251241"/>
    <s v="ARLEY RODRIGUEZ GUERRERO"/>
    <n v="58560000"/>
    <n v="240"/>
    <d v="2025-05-06T00:00:00"/>
    <d v="2025-05-09T00:00:00"/>
    <d v="2025-12-31T00:00:00"/>
    <s v="rodriguezarley81@gmail.com"/>
    <n v="6013274850"/>
  </r>
  <r>
    <n v="2025"/>
    <n v="576"/>
    <s v="https://community.secop.gov.co/Public/Tendering/OpportunityDetail/Index?noticeUID=CO1.NTC.8083249&amp;isFromPublicArea=True&amp;isModal=False"/>
    <s v="CONTRATACION DIRECTA"/>
    <s v="SCDPI-21417-00835-25"/>
    <s v="CONTRATO DE PRESTACIÓN DE SERVICIOS PROFESIONALES Y/O APOYO A LA GESTIÓN"/>
    <s v="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
    <s v="DIRECTOR DE TRANSFORMACIONES_x000a_CULTURALES"/>
    <s v="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
    <x v="1"/>
    <x v="8"/>
    <x v="1"/>
    <s v=". 1015436980"/>
    <s v="MIGUEL GIOVANNY GOMEZ LOPEZ"/>
    <n v="54900000"/>
    <n v="225"/>
    <d v="2025-05-05T00:00:00"/>
    <d v="2025-05-08T00:00:00"/>
    <d v="2025-12-22T00:00:00"/>
    <s v="miguel.gomez@scrd.gov.co"/>
    <n v="6013274850"/>
  </r>
  <r>
    <n v="2025"/>
    <n v="577"/>
    <s v="https://operaciones.colombiacompra.gov.co/tienda-virtual-del-estado-colombiano/ordenes-compra/145533"/>
    <s v="SELECCION ABREVIADA"/>
    <s v="ORDEN DE COMPRA 145533"/>
    <s v="ORDEN DE COMPRA"/>
    <s v="N.A"/>
    <s v="Grupo Interno de Trabajo de _x000a_Gestión de Servicios Administrativos"/>
    <s v="CONTRATAR LA PRESTACIÓN DEL SERVICIO INTEGRAL DE ASEO Y CAFETERÍA CON SUMINISTRO DE INSUMOS PARA LAS SEDES DE LA SECRETARIA DEISTRITAL DE CULTURA RECREACION Y DEPORTE"/>
    <x v="1"/>
    <x v="11"/>
    <x v="0"/>
    <n v="901676833"/>
    <s v="UNIÓN TEMPORAL ECOLIMPIEZA 4G"/>
    <n v="384332343.72000003"/>
    <n v="210"/>
    <d v="2025-04-30T00:00:00"/>
    <d v="2025-05-08T00:00:00"/>
    <d v="2025-12-31T00:00:00"/>
    <s v="N.A"/>
    <n v="6013274850"/>
  </r>
  <r>
    <n v="2025"/>
    <n v="578"/>
    <s v="https://community.secop.gov.co/Public/Tendering/OpportunityDetail/Index?noticeUID=CO1.NTC.7973738&amp;isFromPublicArea=True&amp;isModal=False"/>
    <s v="SELECCION ABREVIADA"/>
    <s v="SCRD-SASI-08-2025"/>
    <s v="PRESTACION DE SERVICIOS"/>
    <s v="N.A"/>
    <s v="SUBSECRETARÍA DE GOBERNANZA"/>
    <s v="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
    <x v="1"/>
    <x v="12"/>
    <x v="0"/>
    <n v="901601098"/>
    <s v="STAGE ENTERTAINMENT SAS"/>
    <n v="1267162438"/>
    <n v="210"/>
    <d v="2025-05-08T00:00:00"/>
    <d v="2025-05-27T00:00:00"/>
    <d v="2025-12-30T00:00:00"/>
    <s v="N.A"/>
    <n v="6013274850"/>
  </r>
  <r>
    <n v="2025"/>
    <n v="579"/>
    <s v="https://operaciones.colombiacompra.gov.co/tienda-virtual-del-estado-colombiano/ordenes-compra/145394"/>
    <s v="SELECCION ABREVIADA"/>
    <s v="Orden de compra 145394"/>
    <s v="ORDEN DE COMPRA"/>
    <s v="N.A"/>
    <s v="Grupo Interno de Trabajo de _x000a_Gestión de Servicios Administrativos"/>
    <s v="MANTENIMIENTO PREVENTIVO Y CORRECTIVO, CON SUMINISTRO DE REPUESTOS, PARA EL VEHÍCULO DE PROPIEDAD DE LA SECRETARÍA DE CULTURA, RECREACIÓN Y DEPORTE"/>
    <x v="1"/>
    <x v="13"/>
    <x v="0"/>
    <n v="830031296"/>
    <s v="AUTOCARS INGENIERÍA S.A.S."/>
    <n v="13650000"/>
    <n v="210"/>
    <d v="2025-04-28T00:00:00"/>
    <d v="2025-05-09T00:00:00"/>
    <d v="2025-12-31T00:00:00"/>
    <s v="N.A"/>
    <n v="6013274850"/>
  </r>
  <r>
    <n v="2025"/>
    <n v="580"/>
    <s v="https://community.secop.gov.co/Public/Tendering/OpportunityDetail/Index?noticeUID=CO1.NTC.8103772&amp;isFromPublicArea=True&amp;isModal=False"/>
    <s v="CONTRATACION DIRECTA"/>
    <s v="SCDPI-21420-01113-25_x000a_"/>
    <s v="CONTRATO DE PRESTACIÓN DE SERVICIOS PROFESIONALES Y/O APOYO A LA GESTIÓN"/>
    <s v="Bachiller con 3 años de experiencia relacionada con el objeto y obligaciones del contrato"/>
    <s v="OFICINA DE COMUNICACIONES"/>
    <s v="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
    <x v="1"/>
    <x v="5"/>
    <x v="1"/>
    <n v="1013692188"/>
    <s v="NICOLAS CALDERON RAMIREZ"/>
    <n v="23424000"/>
    <n v="240"/>
    <d v="2025-05-09T00:00:00"/>
    <d v="2025-05-15T00:00:00"/>
    <d v="2025-12-31T00:00:00"/>
    <s v="nicolas.calderon@scrd.gov.co"/>
    <n v="6013274850"/>
  </r>
  <r>
    <n v="2025"/>
    <n v="581"/>
    <s v="https://community.secop.gov.co/Public/Tendering/OpportunityDetail/Index?noticeUID=CO1.NTC.8112908&amp;isFromPublicArea=True&amp;isModal=False"/>
    <s v="CONTRATACION DIRECTA"/>
    <s v="SCDPI-21418-00323-25"/>
    <s v="CONTRATO DE PRESTACIÓN DE SERVICIOS PROFESIONALES Y/O APOYO A LA GESTIÓN"/>
    <s v="Experto. Diecinueve (19) años de experiencia relacionada con proyectos culturales y/o comunicacionales."/>
    <s v="Subdirección de Gestión Cultural y Artística"/>
    <s v="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
    <x v="1"/>
    <x v="6"/>
    <x v="1"/>
    <n v="19444249"/>
    <s v="RAFAEL MOLANO GUZMAN"/>
    <n v="72261000"/>
    <n v="210"/>
    <d v="2025-05-12T00:00:00"/>
    <d v="2025-05-16T00:00:00"/>
    <d v="2025-12-15T00:00:00"/>
    <s v="ramolguz@gmail.com"/>
    <n v="6013274850"/>
  </r>
  <r>
    <n v="2025"/>
    <n v="582"/>
    <s v="https://community.secop.gov.co/Public/Tendering/OpportunityDetail/Index?noticeUID=CO1.NTC.8132368&amp;isFromPublicArea=True&amp;isModal=False"/>
    <s v="CONTRATACION DIRECTA"/>
    <s v="SCDPI-21418-01174-25"/>
    <s v="CONTRATO DE PRESTACIÓN DE SERVICIOS PROFESIONALES Y/O APOYO A LA GESTIÓN"/>
    <s v="Profesional en áreas relacionadas con las ciencias humanas, ciencias sociales, ciencias de la educación, ciencias de la salud, artes, bellas artes con tres (3) años de experiencia profesional relacionada"/>
    <s v="Subdirección de Infraestructura y Patrimonio Cultural"/>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x v="1"/>
    <x v="6"/>
    <x v="1"/>
    <n v="52850749"/>
    <s v="GIZEL PATRICIA MAYA AGUILAR"/>
    <n v="29280000"/>
    <n v="120"/>
    <d v="2025-05-16T00:00:00"/>
    <d v="2025-05-20T00:00:00"/>
    <d v="2025-09-19T00:00:00"/>
    <s v="gizel.maya@scrd.gov.co"/>
    <n v="6013274850"/>
  </r>
  <r>
    <n v="2025"/>
    <n v="583"/>
    <s v="https://community.secop.gov.co/Public/Tendering/OpportunityDetail/Index?noticeUID=CO1.NTC.8119631&amp;isFromPublicArea=True&amp;isModal=False"/>
    <s v="CONTRATACION DIRECTA"/>
    <s v="SCDPI-21418-01206-25"/>
    <s v="CONTRATO DE PRESTACIÓN DE SERVICIOS PROFESIONALES Y/O APOYO A LA GESTIÓN"/>
    <s v="Profesional en las áreas del conocimiento de ciencias sociales y humanas con dos (2) años de experiencia profesional relacionada con las obligaciones."/>
    <s v="Subdirección de Infraestructura y Patrimonio Cultural, acompañando"/>
    <s v="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
    <x v="1"/>
    <x v="6"/>
    <x v="1"/>
    <n v="1015459529"/>
    <s v="NICOLAS PEÑA MORENO"/>
    <n v="39114000"/>
    <n v="180"/>
    <d v="2025-05-13T00:00:00"/>
    <d v="2025-05-15T00:00:00"/>
    <d v="2025-11-14T00:00:00"/>
    <s v="nicolaspenamoreno70@gmail.com"/>
    <n v="6013274850"/>
  </r>
  <r>
    <n v="2025"/>
    <n v="584"/>
    <s v="https://community.secop.gov.co/Public/Tendering/OpportunityDetail/Index?noticeUID=CO1.NTC.8120639&amp;isFromPublicArea=True&amp;isModal=False"/>
    <s v="CONTRATACION DIRECTA"/>
    <s v="SCDPI-240-00145-25"/>
    <s v="CONTRATO DE PRESTACIÓN DE SERVICIOS PROFESIONALES Y/O APOYO A LA GESTIÓN"/>
    <s v="Profesional en Derecho y tres años de experiencia"/>
    <s v="DIRECCIÓN DE PERSONAS JURÍDICAS "/>
    <s v="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
    <x v="1"/>
    <x v="14"/>
    <x v="1"/>
    <n v="1016059342"/>
    <s v="ANA MARIA MORALES RODRIGUEZ "/>
    <n v="55876000"/>
    <n v="229"/>
    <d v="2025-05-13T00:00:00"/>
    <d v="2025-05-15T00:00:00"/>
    <d v="2025-12-30T00:00:00"/>
    <s v="ana.morales@scrd.gov.co"/>
    <n v="6013274850"/>
  </r>
  <r>
    <n v="2025"/>
    <n v="585"/>
    <s v="https://community.secop.gov.co/Public/Tendering/OpportunityDetail/Index?noticeUID=CO1.NTC.8123827&amp;isFromPublicArea=True&amp;isModal=False"/>
    <s v="CONTRATACION DIRECTA"/>
    <s v="ESDOP 15 DE 2025."/>
    <s v="CONVENIO INTERADMINITRATIVO DERIVADO"/>
    <s v="N.A"/>
    <s v="Dirección de Economía Estudios y Política"/>
    <s v="Aunar esfuerzos y recursos técnicos, administrativos y financieros entre las partes, con el_x000a_propósito de impulsar la formación, creación, producción, circulación y difusión de contenidos audiovisuales y digitales innovadores en el marco de la estrategia Gente_x000a_Convergente."/>
    <x v="1"/>
    <x v="14"/>
    <x v="0"/>
    <s v="8 3 0 0 4 6 5 8 2"/>
    <s v="FONDO MIXTO DE PROMOCION CINEMATOGRAFICA_x000a_PROIMAGENES COLOMBIA- PROIMAGENES COLOMBIA"/>
    <n v="3498879060"/>
    <n v="210"/>
    <d v="2025-05-28T00:00:00"/>
    <d v="2025-05-29T00:00:00"/>
    <d v="2025-12-31T00:00:00"/>
    <s v="N,A"/>
    <n v="6013274850"/>
  </r>
  <r>
    <n v="2025"/>
    <n v="586"/>
    <s v="https://community.secop.gov.co/Public/Tendering/OpportunityDetail/Index?noticeUID=CO1.NTC.8126573&amp;isFromPublicArea=True&amp;isModal=False"/>
    <s v="CONTRATACION DIRECTA"/>
    <s v="SCDPI-330-01208-25"/>
    <s v="CONTRATO DE PRESTACIÓN DE SERVICIOS PROFESIONALES Y/O APOYO A LA GESTIÓN"/>
    <s v="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
    <s v="SUBDIRECCION DE INFRAESTRUCTURA Y PATRIMONIO CULTURAL"/>
    <s v="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
    <x v="1"/>
    <x v="15"/>
    <x v="1"/>
    <n v="1022386292"/>
    <s v="CARLOS ALFONSO GARCIA HERNANDEZ"/>
    <n v="78885000"/>
    <n v="225"/>
    <d v="2025-05-15T00:00:00"/>
    <d v="2025-05-20T00:00:00"/>
    <d v="2025-12-31T00:00:00"/>
    <s v="carlos.garcia@scrd.gov.co"/>
    <n v="6013274850"/>
  </r>
  <r>
    <n v="2025"/>
    <n v="587"/>
    <s v="https://community.secop.gov.co/Public/Tendering/OpportunityDetail/Index?noticeUID=CO1.NTC.8127245&amp;isFromPublicArea=True&amp;isModal=False"/>
    <s v="CONTRATACION DIRECTA"/>
    <s v="SCDPI-330-01193-25"/>
    <s v="CONTRATO DE PRESTACIÓN DE SERVICIOS PROFESIONALES Y/O APOYO A LA GESTIÓN"/>
    <s v="Profesional en derecho con maestría en áreas relacionadas con ciencias humanas o sociales, con tres (3) años de experiencia profesional relacionada"/>
    <s v="SUBDIRECCION DE INFRAESTRUCTURA Y PATRIMONIO CULTURAL"/>
    <s v="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
    <x v="1"/>
    <x v="15"/>
    <x v="1"/>
    <n v="1013605450"/>
    <s v="KAREN ROCIO FORERO GARAVITO"/>
    <n v="78885000"/>
    <n v="225"/>
    <d v="2025-05-16T00:00:00"/>
    <d v="2025-05-20T00:00:00"/>
    <d v="2025-12-31T00:00:00"/>
    <s v="krenforero77@hotmail.com"/>
    <n v="6013274850"/>
  </r>
  <r>
    <n v="2025"/>
    <n v="588"/>
    <s v="https://community.secop.gov.co/Public/Tendering/OpportunityDetail/Index?noticeUID=CO1.NTC.8010528&amp;isFromPublicArea=True&amp;isModal=False"/>
    <s v="SELECCION ABREVIADA"/>
    <s v="SCRD-SA-BP-15-2025"/>
    <s v="CONTRATO DE COMISION"/>
    <s v="N.A"/>
    <s v="DIRECCIÓN DE GESTIÓN CORPORATIVA Y RELACIÓN CON EL CIUDADANO- COORDINACION GRUPO INTERNO DE TRABAJO DE GESATION DE SERVICIOS ADMINISTRATIVOS"/>
    <s v="SERVICIOS DE CATERING PARA LA SECRETARIA DISTRITAL DE CULTURA, RECREACIÓN Y DEPORTE EN LOS EVENTOS Y ACTIVIDADES DE LA ENTIDAD O EN LOS QUE HAGA PARTE, DE ACUERDO CON LAS NECESIDADES LOGÍSTICAS IDENTIFICADAS PARA SU DESARROLLO"/>
    <x v="1"/>
    <x v="16"/>
    <x v="0"/>
    <n v="830103828"/>
    <s v="AGROBOLSA S.A. COMISIONISTA DE BOLSA"/>
    <n v="1467020585"/>
    <n v="210"/>
    <d v="2025-05-08T00:00:00"/>
    <d v="2025-05-15T00:00:00"/>
    <d v="2025-12-15T00:00:00"/>
    <s v="N.A"/>
    <n v="6013274850"/>
  </r>
  <r>
    <n v="2025"/>
    <n v="590"/>
    <s v="https://community.secop.gov.co/Public/Tendering/OpportunityDetail/Index?noticeUID=CO1.NTC.8148085&amp;isFromPublicArea=True&amp;isModal=False"/>
    <s v="CONTRATACION DIRECTA"/>
    <s v="SCDPI-21420-01272-25"/>
    <s v="CONTRATO DE PRESTACIÓN DE SERVICIOS PROFESIONALES Y/O APOYO A LA GESTIÓN"/>
    <s v="Profesional en Ingeniería de Sistemas o Ingeniería de Software o Ingeniería Mecatrónica Tres ( 3 ) años de experiencia profesional."/>
    <s v="OFICINA DE TECNOLOGÍAS DE LA INFORMACION"/>
    <s v="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
    <x v="1"/>
    <x v="5"/>
    <x v="1"/>
    <n v="1032432566"/>
    <s v="YEISON DUVAN BRICEÑO SIERRA"/>
    <n v="51240000"/>
    <n v="210"/>
    <d v="2025-05-19T00:00:00"/>
    <d v="2025-05-26T00:00:00"/>
    <d v="2025-12-25T00:00:00"/>
    <s v="yeison.briceno@scrd.gov.co"/>
    <n v="6013274850"/>
  </r>
  <r>
    <n v="2025"/>
    <n v="591"/>
    <s v="https://community.secop.gov.co/Public/Tendering/OpportunityDetail/Index?noticeUID=CO1.NTC.8149304&amp;isFromPublicArea=True&amp;isModal=False"/>
    <s v="CONTRATACION DIRECTA"/>
    <s v="SCDPI-21420-01262-25"/>
    <s v="CONTRATO DE PRESTACIÓN DE SERVICIOS PROFESIONALES Y/O APOYO A LA GESTIÓN"/>
    <s v="Profesional en Ingeniería de Sistemas o Ingeniería de Software o Ingeniería en Multimedia con especialización relacionada con el objeto contractual. Dos ( 2 ) años de experiencia profesional."/>
    <s v="OFICINA DE TECNOLOGIAS DE LA INFORMACIÓN"/>
    <s v="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
    <x v="1"/>
    <x v="5"/>
    <x v="1"/>
    <n v="1102366128"/>
    <s v="FABIAN RICARDO CORONEL ACOSTA"/>
    <n v="56826000"/>
    <n v="210"/>
    <d v="2025-05-20T00:00:00"/>
    <d v="2025-05-26T00:00:00"/>
    <d v="2025-12-25T00:00:00"/>
    <s v="fabian.coronel@scrd.gov.co"/>
    <n v="6013274850"/>
  </r>
  <r>
    <n v="2025"/>
    <n v="592"/>
    <s v="https://community.secop.gov.co/Public/Tendering/OpportunityDetail/Index?noticeUID=CO1.NTC.8149820&amp;isFromPublicArea=True&amp;isModal=False"/>
    <s v="CONTRATACION DIRECTA"/>
    <s v="SCDPI-21418-01185-25"/>
    <s v="CONTRATO DE PRESTACIÓN DE SERVICIOS PROFESIONALES Y/O APOYO A LA GESTIÓN"/>
    <s v="Profesional en derecho con cuatro (4)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018468219"/>
    <s v="MARIA JULIANA RUIZ VARGAS"/>
    <n v="48726000"/>
    <n v="180"/>
    <d v="2025-05-19T00:00:00"/>
    <d v="2025-05-23T00:00:00"/>
    <d v="2025-11-22T00:00:00"/>
    <s v="julyr_v@hotmail.com"/>
    <n v="6013274850"/>
  </r>
  <r>
    <n v="2025"/>
    <n v="593"/>
    <s v="https://community.secop.gov.co/Public/Tendering/OpportunityDetail/Index?noticeUID=CO1.NTC.8150792&amp;isFromPublicArea=True&amp;isModal=False"/>
    <s v="CONTRATACION DIRECTA"/>
    <s v="SCDPI-21420-01276-25"/>
    <s v="CONTRATO DE PRESTACIÓN DE SERVICIOS PROFESIONALES Y/O APOYO A LA GESTIÓN"/>
    <s v="Profesional en Ingeniería de Sistemas o Ingeniería de Software o Administrador de Sistemas o Ingeniero Electrónico. Cuatro ( 4 ) años de experiencia profesiona"/>
    <s v="OFICINA DE TECNOLOGIAS DE LA INFORMACIÓN"/>
    <s v="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
    <x v="1"/>
    <x v="5"/>
    <x v="1"/>
    <n v="11256447"/>
    <s v="DANIEL EDUARDO IREGUI MAYORGA"/>
    <n v="56847000"/>
    <n v="210"/>
    <d v="2025-05-19T00:00:00"/>
    <d v="2025-05-21T00:00:00"/>
    <d v="2025-12-20T00:00:00"/>
    <s v="daniel.iregui@scrd.gov.co"/>
    <n v="6013274850"/>
  </r>
  <r>
    <n v="2025"/>
    <n v="594"/>
    <s v="https://community.secop.gov.co/Public/Tendering/OpportunityDetail/Index?noticeUID=CO1.NTC.8149448&amp;isFromPublicArea=True&amp;isModal=False"/>
    <s v="CONTRATACION DIRECTA"/>
    <s v="SCDPI-21418-01280-25"/>
    <s v="CONTRATO DE PRESTACIÓN DE SERVICIOS PROFESIONALES Y/O APOYO A LA GESTIÓN"/>
    <s v="Profesional en derecho con cuatro (4) años de experiencia profesional relacionada con el objeto y/u obligaciones"/>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110471864"/>
    <s v="MARIA DEL PILAR OLAYA CARVAJAL"/>
    <n v="48726000"/>
    <n v="180"/>
    <d v="2025-05-20T00:00:00"/>
    <d v="2025-05-21T00:00:00"/>
    <d v="2025-11-20T00:00:00"/>
    <s v="mapiolca18@hotmail.com"/>
    <n v="6013274850"/>
  </r>
  <r>
    <n v="2025"/>
    <n v="595"/>
    <s v="https://community.secop.gov.co/Public/Tendering/OpportunityDetail/Index?noticeUID=CO1.NTC.8155630&amp;isFromPublicArea=True&amp;isModal=False"/>
    <s v="CONTRATACION DIRECTA"/>
    <s v="SCDPI-21420-01274-25"/>
    <s v="CONTRATO DE PRESTACIÓN DE SERVICIOS PROFESIONALES Y/O APOYO A LA GESTIÓN"/>
    <s v="Profesional en Ingeniería de Sistemas o Ingeniería de Software o Administrador de Sistemas o Ingeniero Electrónico.cuatro ( 4 ) años de experiencia profesional."/>
    <s v="OFICINA DE TECNOLOGÍAS DE LA INFORMACION"/>
    <s v="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
    <x v="1"/>
    <x v="5"/>
    <x v="1"/>
    <n v="1073236674"/>
    <s v="HELBERTH JONATHAN CASTRO CASTIBLANCO"/>
    <n v="56847000"/>
    <n v="210"/>
    <d v="2025-05-20T00:00:00"/>
    <d v="2025-05-26T00:00:00"/>
    <d v="2025-12-25T00:00:00"/>
    <s v="helberth.castro@scrd.gov.co"/>
    <n v="6013274850"/>
  </r>
  <r>
    <n v="2025"/>
    <n v="596"/>
    <s v="https://community.secop.gov.co/Public/Tendering/OpportunityDetail/Index?noticeUID=CO1.NTC.8155852&amp;isFromPublicArea=True&amp;isModal=False"/>
    <s v="CONTRATACION DIRECTA"/>
    <s v="SCDPI-21418-01192-25"/>
    <s v="CONTRATO DE PRESTACIÓN DE SERVICIOS PROFESIONALES Y/O APOYO A LA GESTIÓN"/>
    <s v="Profesional en áreas relacionadas con administración pública, administración de empresas, contaduría, económia o afines con experiencia profesional relacionada de 4 años"/>
    <s v="DIRECCION DE ARTE, CULTURA Y PATRIMONIO"/>
    <s v="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
    <x v="1"/>
    <x v="6"/>
    <x v="1"/>
    <n v="52205724"/>
    <s v="ERIKA JANNETH RAMIREZ SILVA"/>
    <n v="40605000"/>
    <n v="150"/>
    <d v="2025-05-20T00:00:00"/>
    <d v="2025-05-23T00:00:00"/>
    <d v="2025-10-22T00:00:00"/>
    <s v="contador.ejrs@gmail.com"/>
    <n v="6013274850"/>
  </r>
  <r>
    <n v="2025"/>
    <n v="597"/>
    <s v="https://community.secop.gov.co/Public/Tendering/OpportunityDetail/Index?noticeUID=CO1.NTC.8159545&amp;isFromPublicArea=True&amp;isModal=False"/>
    <s v="CONTRATACION DIRECTA"/>
    <s v="SCDPI-21418-01289-25"/>
    <s v="CONTRATO DE PRESTACIÓN DE SERVICIOS PROFESIONALES Y/O APOYO A LA GESTIÓN"/>
    <s v="Profesional en artes, bellas artes, arquitectura, ingenierias, diseño o afines, sin experiencia"/>
    <s v="Subdirección de Gestión Cultural y Artística"/>
    <s v="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
    <x v="1"/>
    <x v="6"/>
    <x v="1"/>
    <n v="1020837767"/>
    <s v="ANDRES URIBE GIANNETTI"/>
    <n v="29502000"/>
    <n v="180"/>
    <d v="2025-05-20T00:00:00"/>
    <d v="2025-05-26T00:00:00"/>
    <d v="2025-11-25T00:00:00"/>
    <s v="andresuribe21@gmail.com"/>
    <n v="6013274850"/>
  </r>
  <r>
    <n v="2025"/>
    <n v="598"/>
    <s v="https://community.secop.gov.co/Public/Tendering/OpportunityDetail/Index?noticeUID=CO1.NTC.8159542&amp;isFromPublicArea=True&amp;isModal=False"/>
    <s v="CONTRATACION DIRECTA"/>
    <s v="SCDPI-21418-01207-25"/>
    <s v="CONTRATO DE PRESTACIÓN DE SERVICIOS PROFESIONALES Y/O APOYO A LA GESTIÓN"/>
    <s v="Profesional en derecho con cuatro (4) años de experiencia profesional relacionada con el objeto y/u obligaciones del contrato."/>
    <s v="Subdirector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020767520"/>
    <s v="ANA MARÍA SANABRIA ALBARRACÍN"/>
    <n v="48726000"/>
    <n v="180"/>
    <d v="2025-05-21T00:00:00"/>
    <d v="2025-05-26T00:00:00"/>
    <d v="2025-11-25T00:00:00"/>
    <s v="anamariasanabriaalbarracin@gmail.co"/>
    <n v="6013274850"/>
  </r>
  <r>
    <n v="2025"/>
    <n v="599"/>
    <s v="https://community.secop.gov.co/Public/Tendering/OpportunityDetail/Index?noticeUID=CO1.NTC.8161038&amp;isFromPublicArea=True&amp;isModal=False"/>
    <s v="CONTRATACION DIRECTA"/>
    <s v="SCDPI-21417-00634-25"/>
    <s v="CONTRATO DE PRESTACIÓN DE SERVICIOS PROFESIONALES Y/O APOYO A LA GESTIÓN"/>
    <s v="Profesionales en ciencias de la salud, ciencias sociales, humanas, políticas, licenciaturas, gestión cultural o afines."/>
    <s v="SUBSECRETARIA DE CULTURA CIUDADANA Y GESTIÓN DEL CONOCIMIENTO"/>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x v="1"/>
    <x v="8"/>
    <x v="1"/>
    <n v="1015460736"/>
    <s v="DANIEL MARTINEZ LOPEZ"/>
    <n v="41550880"/>
    <n v="218"/>
    <d v="2025-05-21T00:00:00"/>
    <d v="2025-05-27T00:00:00"/>
    <d v="2025-12-30T00:00:00"/>
    <s v="danielmaletines@gmail.com"/>
    <n v="6013274850"/>
  </r>
  <r>
    <n v="2025"/>
    <n v="603"/>
    <s v="https://community.secop.gov.co/Public/Tendering/OpportunityDetail/Index?noticeUID=CO1.NTC.8221678&amp;isFromPublicArea=True&amp;isModal=False"/>
    <s v="SELECCION ABREVIADA"/>
    <s v="Bolsa Mercantil de Colombia"/>
    <s v="CONTRATO DE COMISION"/>
    <s v="N.A"/>
    <s v="Subdirección de Infraestructura y Patrimonio Cultural"/>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
    <x v="1"/>
    <x v="15"/>
    <x v="0"/>
    <n v="802017459"/>
    <s v="SEGURIDAD RAM LTDA"/>
    <n v="1438578756"/>
    <n v="210"/>
    <d v="2025-05-22T00:00:00"/>
    <d v="2025-05-27T00:00:00"/>
    <d v="2025-12-26T00:00:00"/>
    <s v="N.A"/>
    <n v="6013274850"/>
  </r>
  <r>
    <n v="2025"/>
    <n v="604"/>
    <s v="https://community.secop.gov.co/Public/Tendering/OpportunityDetail/Index?noticeUID=CO1.NTC.8192912&amp;isFromPublicArea=True&amp;isModal=False"/>
    <s v="CONTRATACION DIRECTA"/>
    <s v="SCDPI-330-01190-25"/>
    <s v="CONTRATO DE PRESTACIÓN DE SERVICIOS PROFESIONALES Y/O APOYO A LA GESTIÓN"/>
    <s v="Profesional en las áreas de ingeniería civil y/o ingeniería eléctrica con mínimo cuatro (4) años de experiencia profesional relacionada con el objeto y/u obligaciones del contrato"/>
    <s v="Subdirección de Infraestructura y Patrimonio Cultural"/>
    <s v="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
    <x v="1"/>
    <x v="15"/>
    <x v="1"/>
    <n v="1099207970"/>
    <s v="JHOLMAN ALEXIS ULLOA AVILA"/>
    <n v="32484000"/>
    <n v="120"/>
    <d v="2025-05-27T00:00:00"/>
    <d v="2025-05-29T00:00:00"/>
    <d v="2025-09-28T00:00:00"/>
    <s v="jholman.ulloa@idrd.gov.co"/>
    <n v="6013274850"/>
  </r>
  <r>
    <n v="2025"/>
    <n v="611"/>
    <s v="https://community.secop.gov.co/Public/Tendering/OpportunityDetail/Index?noticeUID=CO1.NTC.8200758&amp;isFromPublicArea=True&amp;isModal=False"/>
    <s v="CONTRATACION DIRECTA"/>
    <s v="CONVENIO INTERADMINISTRATIVO SDCRD"/>
    <s v="CONVENIO INTERADMINISTRATIVO"/>
    <s v="N.A"/>
    <s v="SUBSECRETARÍA DISTRITAL DE CULTURA CIUDADANA Y GESTIÓN DEL CONOCIMIENTO"/>
    <s v="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
    <x v="1"/>
    <x v="0"/>
    <x v="0"/>
    <n v="899999061"/>
    <s v="SECRETARIA DISTRITAL DE MOVILIDAD"/>
    <n v="1889389200"/>
    <n v="240"/>
    <d v="2025-05-28T00:00:00"/>
    <d v="2025-05-29T00:00:00"/>
    <d v="2025-12-31T00:00:00"/>
    <s v="N.A"/>
    <n v="60132748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4" firstHeaderRow="1" firstDataRow="1" firstDataCol="1"/>
  <pivotFields count="21">
    <pivotField showAll="0"/>
    <pivotField showAll="0"/>
    <pivotField showAll="0"/>
    <pivotField showAll="0"/>
    <pivotField showAll="0"/>
    <pivotField axis="axisRow" dataField="1" showAll="0">
      <items count="11">
        <item x="0"/>
        <item x="2"/>
        <item x="4"/>
        <item x="6"/>
        <item x="1"/>
        <item x="5"/>
        <item x="8"/>
        <item x="3"/>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1">
    <i>
      <x/>
    </i>
    <i>
      <x v="1"/>
    </i>
    <i>
      <x v="2"/>
    </i>
    <i>
      <x v="3"/>
    </i>
    <i>
      <x v="4"/>
    </i>
    <i>
      <x v="5"/>
    </i>
    <i>
      <x v="6"/>
    </i>
    <i>
      <x v="7"/>
    </i>
    <i>
      <x v="8"/>
    </i>
    <i>
      <x v="9"/>
    </i>
    <i t="grand">
      <x/>
    </i>
  </rowItems>
  <colItems count="1">
    <i/>
  </colItems>
  <dataFields count="1">
    <dataField name="Total" fld="5" subtotal="count" baseField="0" baseItem="0"/>
  </dataFields>
  <formats count="22">
    <format dxfId="22">
      <pivotArea dataOnly="0" labelOnly="1" fieldPosition="0">
        <references count="1">
          <reference field="5" count="0"/>
        </references>
      </pivotArea>
    </format>
    <format dxfId="21">
      <pivotArea field="5" type="button" dataOnly="0" labelOnly="1" outline="0" axis="axisRow" fieldPosition="0"/>
    </format>
    <format dxfId="20">
      <pivotArea dataOnly="0" labelOnly="1" outline="0" axis="axisValues" fieldPosition="0"/>
    </format>
    <format dxfId="19">
      <pivotArea field="5" type="button" dataOnly="0" labelOnly="1" outline="0" axis="axisRow" fieldPosition="0"/>
    </format>
    <format dxfId="18">
      <pivotArea dataOnly="0" labelOnly="1" outline="0" axis="axisValues" fieldPosition="0"/>
    </format>
    <format dxfId="17">
      <pivotArea dataOnly="0" labelOnly="1" fieldPosition="0">
        <references count="1">
          <reference field="5" count="0"/>
        </references>
      </pivotArea>
    </format>
    <format dxfId="16">
      <pivotArea outline="0" collapsedLevelsAreSubtotals="1" fieldPosition="0"/>
    </format>
    <format dxfId="15">
      <pivotArea outline="0" collapsedLevelsAreSubtotals="1" fieldPosition="0"/>
    </format>
    <format dxfId="14">
      <pivotArea type="all" dataOnly="0" outline="0" fieldPosition="0"/>
    </format>
    <format dxfId="13">
      <pivotArea outline="0" collapsedLevelsAreSubtotals="1" fieldPosition="0"/>
    </format>
    <format dxfId="12">
      <pivotArea field="5" type="button" dataOnly="0" labelOnly="1" outline="0" axis="axisRow" fieldPosition="0"/>
    </format>
    <format dxfId="11">
      <pivotArea dataOnly="0" labelOnly="1" fieldPosition="0">
        <references count="1">
          <reference field="5" count="0"/>
        </references>
      </pivotArea>
    </format>
    <format dxfId="10">
      <pivotArea dataOnly="0" labelOnly="1" grandRow="1" outline="0" fieldPosition="0"/>
    </format>
    <format dxfId="9">
      <pivotArea dataOnly="0" labelOnly="1" outline="0" axis="axisValues" fieldPosition="0"/>
    </format>
    <format dxfId="8">
      <pivotArea field="5" type="button" dataOnly="0" labelOnly="1" outline="0" axis="axisRow" fieldPosition="0"/>
    </format>
    <format dxfId="7">
      <pivotArea dataOnly="0" labelOnly="1" outline="0" axis="axisValues" fieldPosition="0"/>
    </format>
    <format dxfId="6">
      <pivotArea field="5" type="button" dataOnly="0" labelOnly="1" outline="0" axis="axisRow" fieldPosition="0"/>
    </format>
    <format dxfId="5">
      <pivotArea dataOnly="0" labelOnly="1" outline="0" axis="axisValues" fieldPosition="0"/>
    </format>
    <format dxfId="4">
      <pivotArea grandRow="1" outline="0" collapsedLevelsAreSubtotals="1" fieldPosition="0"/>
    </format>
    <format dxfId="3">
      <pivotArea dataOnly="0" labelOnly="1" grandRow="1" outline="0" fieldPosition="0"/>
    </format>
    <format dxfId="2">
      <pivotArea grandRow="1" outline="0" collapsedLevelsAreSubtotals="1" fieldPosition="0"/>
    </format>
    <format dxfId="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19" firstHeaderRow="1" firstDataRow="1" firstDataCol="1"/>
  <pivotFields count="21">
    <pivotField showAll="0"/>
    <pivotField showAll="0"/>
    <pivotField showAll="0"/>
    <pivotField axis="axisRow" dataField="1" showAll="0">
      <items count="6">
        <item x="0"/>
        <item x="3"/>
        <item x="1"/>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6">
    <i>
      <x/>
    </i>
    <i>
      <x v="1"/>
    </i>
    <i>
      <x v="2"/>
    </i>
    <i>
      <x v="3"/>
    </i>
    <i>
      <x v="4"/>
    </i>
    <i t="grand">
      <x/>
    </i>
  </rowItems>
  <colItems count="1">
    <i/>
  </colItems>
  <dataFields count="1">
    <dataField name="Total" fld="3" subtotal="count" baseField="0" baseItem="0"/>
  </dataFields>
  <formats count="28">
    <format dxfId="50">
      <pivotArea dataOnly="0" labelOnly="1" fieldPosition="0">
        <references count="1">
          <reference field="3" count="0"/>
        </references>
      </pivotArea>
    </format>
    <format dxfId="49">
      <pivotArea outline="0" collapsedLevelsAreSubtotals="1" fieldPosition="0"/>
    </format>
    <format dxfId="48">
      <pivotArea outline="0" collapsedLevelsAreSubtotals="1" fieldPosition="0"/>
    </format>
    <format dxfId="47">
      <pivotArea field="3" type="button" dataOnly="0" labelOnly="1" outline="0" axis="axisRow" fieldPosition="0"/>
    </format>
    <format dxfId="46">
      <pivotArea dataOnly="0" labelOnly="1" outline="0" axis="axisValues" fieldPosition="0"/>
    </format>
    <format dxfId="45">
      <pivotArea field="3" type="button" dataOnly="0" labelOnly="1" outline="0" axis="axisRow" fieldPosition="0"/>
    </format>
    <format dxfId="44">
      <pivotArea dataOnly="0" labelOnly="1" outline="0" axis="axisValues" fieldPosition="0"/>
    </format>
    <format dxfId="43">
      <pivotArea grandRow="1" outline="0" collapsedLevelsAreSubtotals="1" fieldPosition="0"/>
    </format>
    <format dxfId="42">
      <pivotArea dataOnly="0" labelOnly="1" grandRow="1" outline="0" fieldPosition="0"/>
    </format>
    <format dxfId="41">
      <pivotArea grandRow="1" outline="0" collapsedLevelsAreSubtotals="1" fieldPosition="0"/>
    </format>
    <format dxfId="40">
      <pivotArea dataOnly="0" labelOnly="1" grandRow="1" outline="0" fieldPosition="0"/>
    </format>
    <format dxfId="39">
      <pivotArea type="all" dataOnly="0" outline="0" fieldPosition="0"/>
    </format>
    <format dxfId="38">
      <pivotArea outline="0" collapsedLevelsAreSubtotals="1" fieldPosition="0"/>
    </format>
    <format dxfId="37">
      <pivotArea field="3" type="button" dataOnly="0" labelOnly="1" outline="0" axis="axisRow" fieldPosition="0"/>
    </format>
    <format dxfId="36">
      <pivotArea dataOnly="0" labelOnly="1" fieldPosition="0">
        <references count="1">
          <reference field="3" count="0"/>
        </references>
      </pivotArea>
    </format>
    <format dxfId="35">
      <pivotArea dataOnly="0" labelOnly="1" grandRow="1" outline="0" fieldPosition="0"/>
    </format>
    <format dxfId="34">
      <pivotArea dataOnly="0" labelOnly="1" outline="0" axis="axisValues" fieldPosition="0"/>
    </format>
    <format dxfId="33">
      <pivotArea type="all" dataOnly="0" outline="0" fieldPosition="0"/>
    </format>
    <format dxfId="32">
      <pivotArea outline="0" collapsedLevelsAreSubtotals="1" fieldPosition="0"/>
    </format>
    <format dxfId="31">
      <pivotArea field="3" type="button" dataOnly="0" labelOnly="1" outline="0" axis="axisRow" fieldPosition="0"/>
    </format>
    <format dxfId="30">
      <pivotArea dataOnly="0" labelOnly="1" fieldPosition="0">
        <references count="1">
          <reference field="3" count="0"/>
        </references>
      </pivotArea>
    </format>
    <format dxfId="29">
      <pivotArea dataOnly="0" labelOnly="1" grandRow="1" outline="0" fieldPosition="0"/>
    </format>
    <format dxfId="28">
      <pivotArea dataOnly="0" labelOnly="1" outline="0" axis="axisValues" fieldPosition="0"/>
    </format>
    <format dxfId="27">
      <pivotArea field="3" type="button" dataOnly="0" labelOnly="1" outline="0" axis="axisRow" fieldPosition="0"/>
    </format>
    <format dxfId="26">
      <pivotArea field="3" type="button" dataOnly="0" labelOnly="1" outline="0" axis="axisRow" fieldPosition="0"/>
    </format>
    <format dxfId="25">
      <pivotArea field="3" type="button" dataOnly="0" labelOnly="1" outline="0" axis="axisRow" fieldPosition="0"/>
    </format>
    <format dxfId="24">
      <pivotArea dataOnly="0" labelOnly="1" outline="0" axis="axisValues" fieldPosition="0"/>
    </format>
    <format dxfId="2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FEDBFC8-C3A8-406E-B58E-C78FBCE1A58F}" name="TablaDinámica9" cacheId="1"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8:B31"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numFmtId="164" showAll="0"/>
    <pivotField showAll="0"/>
    <pivotField numFmtId="14" showAll="0"/>
    <pivotField numFmtId="14" showAll="0"/>
    <pivotField numFmtId="14" showAll="0"/>
    <pivotField showAll="0"/>
    <pivotField showAll="0"/>
  </pivotFields>
  <rowFields count="1">
    <field x="11"/>
  </rowFields>
  <rowItems count="3">
    <i>
      <x/>
    </i>
    <i>
      <x v="1"/>
    </i>
    <i t="grand">
      <x/>
    </i>
  </rowItems>
  <colItems count="1">
    <i/>
  </colItems>
  <dataFields count="1">
    <dataField name="Total" fld="11" subtotal="count" baseField="0" baseItem="0"/>
  </dataFields>
  <formats count="21">
    <format dxfId="71">
      <pivotArea field="11" type="button" dataOnly="0" labelOnly="1" outline="0" axis="axisRow" fieldPosition="0"/>
    </format>
    <format dxfId="70">
      <pivotArea dataOnly="0" labelOnly="1" outline="0" axis="axisValues" fieldPosition="0"/>
    </format>
    <format dxfId="69">
      <pivotArea field="11" type="button" dataOnly="0" labelOnly="1" outline="0" axis="axisRow" fieldPosition="0"/>
    </format>
    <format dxfId="68">
      <pivotArea dataOnly="0" labelOnly="1" outline="0" axis="axisValues" fieldPosition="0"/>
    </format>
    <format dxfId="67">
      <pivotArea field="11" type="button" dataOnly="0" labelOnly="1" outline="0" axis="axisRow" fieldPosition="0"/>
    </format>
    <format dxfId="66">
      <pivotArea dataOnly="0" labelOnly="1" outline="0" axis="axisValues" fieldPosition="0"/>
    </format>
    <format dxfId="65">
      <pivotArea field="11" type="button" dataOnly="0" labelOnly="1" outline="0" axis="axisRow" fieldPosition="0"/>
    </format>
    <format dxfId="64">
      <pivotArea dataOnly="0" labelOnly="1" outline="0" axis="axisValues" fieldPosition="0"/>
    </format>
    <format dxfId="63">
      <pivotArea dataOnly="0" labelOnly="1" fieldPosition="0">
        <references count="1">
          <reference field="11" count="0"/>
        </references>
      </pivotArea>
    </format>
    <format dxfId="62">
      <pivotArea collapsedLevelsAreSubtotals="1" fieldPosition="0">
        <references count="1">
          <reference field="11" count="0"/>
        </references>
      </pivotArea>
    </format>
    <format dxfId="61">
      <pivotArea collapsedLevelsAreSubtotals="1" fieldPosition="0">
        <references count="1">
          <reference field="11" count="0"/>
        </references>
      </pivotArea>
    </format>
    <format dxfId="60">
      <pivotArea grandRow="1" outline="0" collapsedLevelsAreSubtotals="1" fieldPosition="0"/>
    </format>
    <format dxfId="59">
      <pivotArea dataOnly="0" labelOnly="1" grandRow="1" outline="0" fieldPosition="0"/>
    </format>
    <format dxfId="58">
      <pivotArea grandRow="1" outline="0" collapsedLevelsAreSubtotals="1" fieldPosition="0"/>
    </format>
    <format dxfId="57">
      <pivotArea dataOnly="0" labelOnly="1" grandRow="1" outline="0" fieldPosition="0"/>
    </format>
    <format dxfId="56">
      <pivotArea type="all" dataOnly="0" outline="0" fieldPosition="0"/>
    </format>
    <format dxfId="55">
      <pivotArea outline="0" collapsedLevelsAreSubtotals="1" fieldPosition="0"/>
    </format>
    <format dxfId="54">
      <pivotArea field="11" type="button" dataOnly="0" labelOnly="1" outline="0" axis="axisRow" fieldPosition="0"/>
    </format>
    <format dxfId="53">
      <pivotArea dataOnly="0" labelOnly="1" fieldPosition="0">
        <references count="1">
          <reference field="11" count="0"/>
        </references>
      </pivotArea>
    </format>
    <format dxfId="52">
      <pivotArea dataOnly="0" labelOnly="1" grandRow="1" outline="0" fieldPosition="0"/>
    </format>
    <format dxfId="5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2E3D1CE-A018-45A5-8BEC-B35AADD5FBA5}" name="TablaDinámica8" cacheId="1"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1:B25" firstHeaderRow="1" firstDataRow="1" firstDataCol="1"/>
  <pivotFields count="21">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items count="18">
        <item x="7"/>
        <item x="0"/>
        <item x="11"/>
        <item x="4"/>
        <item x="13"/>
        <item x="6"/>
        <item x="16"/>
        <item x="1"/>
        <item x="8"/>
        <item x="3"/>
        <item x="12"/>
        <item x="15"/>
        <item x="14"/>
        <item x="10"/>
        <item x="2"/>
        <item x="9"/>
        <item x="5"/>
        <item t="default"/>
      </items>
    </pivotField>
    <pivotField showAll="0"/>
    <pivotField showAll="0"/>
    <pivotField showAll="0"/>
    <pivotField numFmtId="164" showAll="0"/>
    <pivotField showAll="0"/>
    <pivotField numFmtId="14" showAll="0"/>
    <pivotField numFmtId="14" showAll="0"/>
    <pivotField numFmtId="14" showAll="0"/>
    <pivotField showAll="0"/>
    <pivotField showAll="0"/>
  </pivotFields>
  <rowFields count="1">
    <field x="9"/>
  </rowFields>
  <rowItems count="4">
    <i>
      <x/>
    </i>
    <i>
      <x v="1"/>
    </i>
    <i>
      <x v="2"/>
    </i>
    <i t="grand">
      <x/>
    </i>
  </rowItems>
  <colItems count="1">
    <i/>
  </colItems>
  <dataFields count="1">
    <dataField name="Total" fld="9" subtotal="count" baseField="0" baseItem="0"/>
  </dataFields>
  <formats count="24">
    <format dxfId="95">
      <pivotArea field="9" type="button" dataOnly="0" labelOnly="1" outline="0" axis="axisRow" fieldPosition="0"/>
    </format>
    <format dxfId="94">
      <pivotArea dataOnly="0" labelOnly="1" outline="0" axis="axisValues" fieldPosition="0"/>
    </format>
    <format dxfId="93">
      <pivotArea field="9" type="button" dataOnly="0" labelOnly="1" outline="0" axis="axisRow" fieldPosition="0"/>
    </format>
    <format dxfId="92">
      <pivotArea dataOnly="0" labelOnly="1" outline="0" axis="axisValues" fieldPosition="0"/>
    </format>
    <format dxfId="91">
      <pivotArea grandRow="1" outline="0" collapsedLevelsAreSubtotals="1" fieldPosition="0"/>
    </format>
    <format dxfId="90">
      <pivotArea dataOnly="0" labelOnly="1" grandRow="1" outline="0" fieldPosition="0"/>
    </format>
    <format dxfId="89">
      <pivotArea grandRow="1" outline="0" collapsedLevelsAreSubtotals="1" fieldPosition="0"/>
    </format>
    <format dxfId="88">
      <pivotArea dataOnly="0" labelOnly="1" grandRow="1" outline="0" fieldPosition="0"/>
    </format>
    <format dxfId="87">
      <pivotArea type="all" dataOnly="0" outline="0" fieldPosition="0"/>
    </format>
    <format dxfId="86">
      <pivotArea outline="0" collapsedLevelsAreSubtotals="1" fieldPosition="0"/>
    </format>
    <format dxfId="85">
      <pivotArea field="9" type="button" dataOnly="0" labelOnly="1" outline="0" axis="axisRow" fieldPosition="0"/>
    </format>
    <format dxfId="84">
      <pivotArea dataOnly="0" labelOnly="1" fieldPosition="0">
        <references count="1">
          <reference field="9" count="0"/>
        </references>
      </pivotArea>
    </format>
    <format dxfId="83">
      <pivotArea dataOnly="0" labelOnly="1" grandRow="1" outline="0" fieldPosition="0"/>
    </format>
    <format dxfId="82">
      <pivotArea dataOnly="0" labelOnly="1" outline="0" axis="axisValues" fieldPosition="0"/>
    </format>
    <format dxfId="81">
      <pivotArea type="all" dataOnly="0" outline="0" fieldPosition="0"/>
    </format>
    <format dxfId="80">
      <pivotArea outline="0" collapsedLevelsAreSubtotals="1" fieldPosition="0"/>
    </format>
    <format dxfId="79">
      <pivotArea field="9" type="button" dataOnly="0" labelOnly="1" outline="0" axis="axisRow" fieldPosition="0"/>
    </format>
    <format dxfId="78">
      <pivotArea dataOnly="0" labelOnly="1" fieldPosition="0">
        <references count="1">
          <reference field="9" count="0"/>
        </references>
      </pivotArea>
    </format>
    <format dxfId="77">
      <pivotArea dataOnly="0" labelOnly="1" grandRow="1" outline="0" fieldPosition="0"/>
    </format>
    <format dxfId="76">
      <pivotArea dataOnly="0" labelOnly="1" outline="0" axis="axisValues" fieldPosition="0"/>
    </format>
    <format dxfId="75">
      <pivotArea field="9" type="button" dataOnly="0" labelOnly="1" outline="0" axis="axisRow" fieldPosition="0"/>
    </format>
    <format dxfId="74">
      <pivotArea dataOnly="0" labelOnly="1" outline="0" axis="axisValues" fieldPosition="0"/>
    </format>
    <format dxfId="73">
      <pivotArea field="9" type="button" dataOnly="0" labelOnly="1" outline="0" axis="axisRow" fieldPosition="0"/>
    </format>
    <format dxfId="7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895656&amp;isFromPublicArea=True&amp;isModal=False"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48"/>
  <sheetViews>
    <sheetView tabSelected="1" topLeftCell="B2" zoomScale="88" zoomScaleNormal="88" workbookViewId="0">
      <pane ySplit="6" topLeftCell="A8" activePane="bottomLeft" state="frozen"/>
      <selection activeCell="A2" sqref="A2"/>
      <selection pane="bottomLeft" activeCell="B7" sqref="B7"/>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22"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2:33" ht="78.75" customHeight="1" x14ac:dyDescent="0.25">
      <c r="B2" s="28" t="s">
        <v>376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4"/>
      <c r="AF2" s="24"/>
      <c r="AG2" s="24"/>
    </row>
    <row r="3" spans="2:33" x14ac:dyDescent="0.25">
      <c r="C3" s="2">
        <f ca="1">TODAY()</f>
        <v>45824</v>
      </c>
      <c r="P3" s="3">
        <f ca="1">EOMONTH(C3,-1)</f>
        <v>45808</v>
      </c>
    </row>
    <row r="6" spans="2:33" ht="18.75" customHeight="1" x14ac:dyDescent="0.25">
      <c r="B6" s="29" t="s">
        <v>0</v>
      </c>
      <c r="C6" s="30"/>
      <c r="D6" s="30"/>
      <c r="E6" s="30"/>
      <c r="F6" s="30"/>
      <c r="G6" s="30"/>
      <c r="H6" s="30"/>
      <c r="I6" s="30"/>
      <c r="J6" s="30"/>
      <c r="K6" s="30"/>
      <c r="L6" s="30"/>
      <c r="M6" s="30"/>
      <c r="N6" s="30"/>
      <c r="O6" s="30"/>
      <c r="P6" s="30"/>
      <c r="Q6" s="30"/>
      <c r="R6" s="30"/>
      <c r="S6" s="30"/>
      <c r="T6" s="30"/>
      <c r="U6" s="30"/>
      <c r="V6" s="30"/>
      <c r="W6" s="30"/>
      <c r="X6" s="30"/>
      <c r="Y6" s="31"/>
      <c r="Z6" s="32" t="s">
        <v>1</v>
      </c>
      <c r="AA6" s="33"/>
      <c r="AB6" s="33"/>
      <c r="AC6" s="33"/>
      <c r="AD6" s="34"/>
    </row>
    <row r="7" spans="2:33" ht="45" x14ac:dyDescent="0.25">
      <c r="B7" s="5" t="s">
        <v>2</v>
      </c>
      <c r="C7" s="5" t="s">
        <v>3</v>
      </c>
      <c r="D7" s="5" t="s">
        <v>4</v>
      </c>
      <c r="E7" s="5" t="s">
        <v>5</v>
      </c>
      <c r="F7" s="5" t="s">
        <v>17</v>
      </c>
      <c r="G7" s="5" t="s">
        <v>6</v>
      </c>
      <c r="H7" s="5" t="s">
        <v>18</v>
      </c>
      <c r="I7" s="5" t="s">
        <v>19</v>
      </c>
      <c r="J7" s="5" t="s">
        <v>14</v>
      </c>
      <c r="K7" s="5" t="s">
        <v>7</v>
      </c>
      <c r="L7" s="5" t="s">
        <v>8</v>
      </c>
      <c r="M7" s="5" t="s">
        <v>9</v>
      </c>
      <c r="N7" s="5" t="s">
        <v>10</v>
      </c>
      <c r="O7" s="5" t="s">
        <v>11</v>
      </c>
      <c r="P7" s="5" t="s">
        <v>20</v>
      </c>
      <c r="Q7" s="5" t="s">
        <v>21</v>
      </c>
      <c r="R7" s="5" t="s">
        <v>305</v>
      </c>
      <c r="S7" s="5" t="s">
        <v>306</v>
      </c>
      <c r="T7" s="5" t="s">
        <v>307</v>
      </c>
      <c r="U7" s="5" t="s">
        <v>308</v>
      </c>
      <c r="V7" s="5" t="s">
        <v>309</v>
      </c>
      <c r="W7" s="23" t="s">
        <v>310</v>
      </c>
      <c r="X7" s="5" t="s">
        <v>311</v>
      </c>
      <c r="Y7" s="5" t="s">
        <v>312</v>
      </c>
      <c r="Z7" s="6" t="s">
        <v>12</v>
      </c>
      <c r="AA7" s="6" t="s">
        <v>15</v>
      </c>
      <c r="AB7" s="6" t="s">
        <v>13</v>
      </c>
      <c r="AC7" s="6" t="s">
        <v>271</v>
      </c>
      <c r="AD7" s="6" t="s">
        <v>16</v>
      </c>
    </row>
    <row r="8" spans="2:33" x14ac:dyDescent="0.25">
      <c r="B8" s="7">
        <v>2025</v>
      </c>
      <c r="C8" s="7">
        <v>517</v>
      </c>
      <c r="D8" s="4" t="s">
        <v>22</v>
      </c>
      <c r="E8" s="8" t="s">
        <v>62</v>
      </c>
      <c r="F8" s="8" t="s">
        <v>66</v>
      </c>
      <c r="G8" s="8" t="s">
        <v>107</v>
      </c>
      <c r="H8" s="8" t="s">
        <v>115</v>
      </c>
      <c r="I8" s="8" t="s">
        <v>141</v>
      </c>
      <c r="J8" s="8" t="s">
        <v>169</v>
      </c>
      <c r="K8" s="8" t="s">
        <v>208</v>
      </c>
      <c r="L8" s="8" t="s">
        <v>115</v>
      </c>
      <c r="M8" s="8" t="s">
        <v>227</v>
      </c>
      <c r="N8" s="7">
        <v>901871287</v>
      </c>
      <c r="O8" s="8" t="s">
        <v>232</v>
      </c>
      <c r="P8" s="8" t="s">
        <v>115</v>
      </c>
      <c r="Q8" s="8">
        <v>6013274850</v>
      </c>
      <c r="R8" s="8" t="s">
        <v>115</v>
      </c>
      <c r="S8" s="8" t="s">
        <v>115</v>
      </c>
      <c r="T8" s="21" t="s">
        <v>115</v>
      </c>
      <c r="U8" s="8" t="s">
        <v>115</v>
      </c>
      <c r="V8" s="8" t="s">
        <v>115</v>
      </c>
      <c r="W8" s="21" t="s">
        <v>115</v>
      </c>
      <c r="X8" s="21" t="s">
        <v>353</v>
      </c>
      <c r="Y8" s="8" t="s">
        <v>356</v>
      </c>
      <c r="Z8" s="26">
        <v>36000000</v>
      </c>
      <c r="AA8" s="7">
        <v>360</v>
      </c>
      <c r="AB8" s="27">
        <v>45743</v>
      </c>
      <c r="AC8" s="27">
        <v>45793</v>
      </c>
      <c r="AD8" s="27">
        <v>46157</v>
      </c>
    </row>
    <row r="9" spans="2:33" x14ac:dyDescent="0.25">
      <c r="B9" s="7">
        <v>2025</v>
      </c>
      <c r="C9" s="7">
        <v>546</v>
      </c>
      <c r="D9" s="4" t="s">
        <v>23</v>
      </c>
      <c r="E9" s="8" t="s">
        <v>63</v>
      </c>
      <c r="F9" s="8" t="s">
        <v>67</v>
      </c>
      <c r="G9" s="8" t="s">
        <v>108</v>
      </c>
      <c r="H9" s="8" t="s">
        <v>115</v>
      </c>
      <c r="I9" s="8" t="s">
        <v>142</v>
      </c>
      <c r="J9" s="8" t="s">
        <v>170</v>
      </c>
      <c r="K9" s="8" t="s">
        <v>209</v>
      </c>
      <c r="L9" s="8" t="s">
        <v>211</v>
      </c>
      <c r="M9" s="8" t="s">
        <v>227</v>
      </c>
      <c r="N9" s="7">
        <v>800241770</v>
      </c>
      <c r="O9" s="8" t="s">
        <v>233</v>
      </c>
      <c r="P9" s="8" t="s">
        <v>115</v>
      </c>
      <c r="Q9" s="8">
        <v>6013274850</v>
      </c>
      <c r="R9" s="8">
        <v>712</v>
      </c>
      <c r="S9" s="8">
        <v>566500000</v>
      </c>
      <c r="T9" s="21">
        <v>45761</v>
      </c>
      <c r="U9" s="8">
        <v>706</v>
      </c>
      <c r="V9" s="8">
        <v>566500000</v>
      </c>
      <c r="W9" s="21">
        <v>45706</v>
      </c>
      <c r="X9" s="21" t="s">
        <v>142</v>
      </c>
      <c r="Y9" s="8" t="s">
        <v>357</v>
      </c>
      <c r="Z9" s="26">
        <v>809290000</v>
      </c>
      <c r="AA9" s="7">
        <v>150</v>
      </c>
      <c r="AB9" s="27">
        <v>45758</v>
      </c>
      <c r="AC9" s="27">
        <v>45798</v>
      </c>
      <c r="AD9" s="27">
        <v>45950</v>
      </c>
    </row>
    <row r="10" spans="2:33" x14ac:dyDescent="0.25">
      <c r="B10" s="7">
        <v>2025</v>
      </c>
      <c r="C10" s="7">
        <v>555</v>
      </c>
      <c r="D10" s="4" t="s">
        <v>24</v>
      </c>
      <c r="E10" s="8" t="s">
        <v>64</v>
      </c>
      <c r="F10" s="8" t="s">
        <v>68</v>
      </c>
      <c r="G10" s="8" t="s">
        <v>109</v>
      </c>
      <c r="H10" s="8" t="s">
        <v>115</v>
      </c>
      <c r="I10" s="8" t="s">
        <v>143</v>
      </c>
      <c r="J10" s="8" t="s">
        <v>171</v>
      </c>
      <c r="K10" s="8" t="s">
        <v>209</v>
      </c>
      <c r="L10" s="8" t="s">
        <v>212</v>
      </c>
      <c r="M10" s="8" t="s">
        <v>227</v>
      </c>
      <c r="N10" s="7">
        <v>830103828</v>
      </c>
      <c r="O10" s="8" t="s">
        <v>234</v>
      </c>
      <c r="P10" s="8" t="s">
        <v>115</v>
      </c>
      <c r="Q10" s="8">
        <v>6013274850</v>
      </c>
      <c r="R10" s="8" t="s">
        <v>313</v>
      </c>
      <c r="S10" s="8" t="s">
        <v>321</v>
      </c>
      <c r="T10" s="21">
        <v>45772</v>
      </c>
      <c r="U10" s="8" t="s">
        <v>332</v>
      </c>
      <c r="V10" s="8" t="s">
        <v>340</v>
      </c>
      <c r="W10" s="21" t="s">
        <v>347</v>
      </c>
      <c r="X10" s="21" t="s">
        <v>143</v>
      </c>
      <c r="Y10" s="8" t="s">
        <v>358</v>
      </c>
      <c r="Z10" s="26">
        <v>6923017</v>
      </c>
      <c r="AA10" s="7">
        <v>210</v>
      </c>
      <c r="AB10" s="27">
        <v>45763</v>
      </c>
      <c r="AC10" s="27">
        <v>45782</v>
      </c>
      <c r="AD10" s="27">
        <v>46022</v>
      </c>
    </row>
    <row r="11" spans="2:33" x14ac:dyDescent="0.25">
      <c r="B11" s="7">
        <v>2025</v>
      </c>
      <c r="C11" s="7">
        <v>559</v>
      </c>
      <c r="D11" s="4" t="s">
        <v>25</v>
      </c>
      <c r="E11" s="8" t="s">
        <v>64</v>
      </c>
      <c r="F11" s="8" t="s">
        <v>69</v>
      </c>
      <c r="G11" s="8" t="s">
        <v>110</v>
      </c>
      <c r="H11" s="8" t="s">
        <v>115</v>
      </c>
      <c r="I11" s="8" t="s">
        <v>144</v>
      </c>
      <c r="J11" s="8" t="s">
        <v>172</v>
      </c>
      <c r="K11" s="8" t="s">
        <v>209</v>
      </c>
      <c r="L11" s="8" t="s">
        <v>213</v>
      </c>
      <c r="M11" s="8" t="s">
        <v>227</v>
      </c>
      <c r="N11" s="7">
        <v>901668906</v>
      </c>
      <c r="O11" s="8" t="s">
        <v>235</v>
      </c>
      <c r="P11" s="8" t="s">
        <v>115</v>
      </c>
      <c r="Q11" s="8">
        <v>6013274850</v>
      </c>
      <c r="R11" s="8" t="s">
        <v>314</v>
      </c>
      <c r="S11" s="8" t="s">
        <v>322</v>
      </c>
      <c r="T11" s="21">
        <v>45785</v>
      </c>
      <c r="U11" s="8" t="s">
        <v>333</v>
      </c>
      <c r="V11" s="8" t="s">
        <v>341</v>
      </c>
      <c r="W11" s="21" t="s">
        <v>348</v>
      </c>
      <c r="X11" s="21" t="s">
        <v>143</v>
      </c>
      <c r="Y11" s="8" t="s">
        <v>359</v>
      </c>
      <c r="Z11" s="26">
        <v>39920000</v>
      </c>
      <c r="AA11" s="7">
        <v>240</v>
      </c>
      <c r="AB11" s="27">
        <v>45758</v>
      </c>
      <c r="AC11" s="27">
        <v>45803</v>
      </c>
      <c r="AD11" s="27">
        <v>46022</v>
      </c>
    </row>
    <row r="12" spans="2:33" x14ac:dyDescent="0.25">
      <c r="B12" s="7">
        <v>2025</v>
      </c>
      <c r="C12" s="7">
        <v>563</v>
      </c>
      <c r="D12" s="4" t="s">
        <v>26</v>
      </c>
      <c r="E12" s="8" t="s">
        <v>64</v>
      </c>
      <c r="F12" s="8" t="s">
        <v>70</v>
      </c>
      <c r="G12" s="8" t="s">
        <v>110</v>
      </c>
      <c r="H12" s="8" t="s">
        <v>115</v>
      </c>
      <c r="I12" s="8" t="s">
        <v>144</v>
      </c>
      <c r="J12" s="8" t="s">
        <v>173</v>
      </c>
      <c r="K12" s="8" t="s">
        <v>210</v>
      </c>
      <c r="L12" s="8" t="s">
        <v>214</v>
      </c>
      <c r="M12" s="8" t="s">
        <v>227</v>
      </c>
      <c r="N12" s="7">
        <v>901670849</v>
      </c>
      <c r="O12" s="8" t="s">
        <v>236</v>
      </c>
      <c r="P12" s="8" t="s">
        <v>115</v>
      </c>
      <c r="Q12" s="8">
        <v>6013274850</v>
      </c>
      <c r="R12" s="8">
        <v>803</v>
      </c>
      <c r="S12" s="8">
        <v>54944130</v>
      </c>
      <c r="T12" s="21">
        <v>45775</v>
      </c>
      <c r="U12" s="8">
        <v>946</v>
      </c>
      <c r="V12" s="8">
        <v>116263039</v>
      </c>
      <c r="W12" s="21">
        <v>45735</v>
      </c>
      <c r="X12" s="21" t="s">
        <v>143</v>
      </c>
      <c r="Y12" s="8" t="s">
        <v>359</v>
      </c>
      <c r="Z12" s="26">
        <v>54944129.990000002</v>
      </c>
      <c r="AA12" s="7">
        <v>260</v>
      </c>
      <c r="AB12" s="27">
        <v>45754</v>
      </c>
      <c r="AC12" s="27">
        <v>45797</v>
      </c>
      <c r="AD12" s="27">
        <v>46022</v>
      </c>
    </row>
    <row r="13" spans="2:33" x14ac:dyDescent="0.25">
      <c r="B13" s="7">
        <v>2025</v>
      </c>
      <c r="C13" s="7">
        <v>565</v>
      </c>
      <c r="D13" s="4" t="s">
        <v>27</v>
      </c>
      <c r="E13" s="8" t="s">
        <v>62</v>
      </c>
      <c r="F13" s="8" t="s">
        <v>71</v>
      </c>
      <c r="G13" s="8" t="s">
        <v>111</v>
      </c>
      <c r="H13" s="8" t="s">
        <v>116</v>
      </c>
      <c r="I13" s="8" t="s">
        <v>145</v>
      </c>
      <c r="J13" s="8" t="s">
        <v>174</v>
      </c>
      <c r="K13" s="8" t="s">
        <v>209</v>
      </c>
      <c r="L13" s="8" t="s">
        <v>215</v>
      </c>
      <c r="M13" s="8" t="s">
        <v>228</v>
      </c>
      <c r="N13" s="7">
        <v>1049605138</v>
      </c>
      <c r="O13" s="8" t="s">
        <v>237</v>
      </c>
      <c r="P13" s="8" t="s">
        <v>272</v>
      </c>
      <c r="Q13" s="8">
        <v>6013274850</v>
      </c>
      <c r="R13" s="8">
        <v>818</v>
      </c>
      <c r="S13" s="8">
        <v>63126000</v>
      </c>
      <c r="T13" s="21">
        <v>45779</v>
      </c>
      <c r="U13" s="8">
        <v>1078</v>
      </c>
      <c r="V13" s="8">
        <v>63126000</v>
      </c>
      <c r="W13" s="21">
        <v>45762</v>
      </c>
      <c r="X13" s="21" t="s">
        <v>143</v>
      </c>
      <c r="Y13" s="8" t="s">
        <v>360</v>
      </c>
      <c r="Z13" s="26">
        <v>63126000</v>
      </c>
      <c r="AA13" s="7">
        <v>180</v>
      </c>
      <c r="AB13" s="27">
        <v>45776</v>
      </c>
      <c r="AC13" s="27">
        <v>45783</v>
      </c>
      <c r="AD13" s="27">
        <v>45966</v>
      </c>
    </row>
    <row r="14" spans="2:33" x14ac:dyDescent="0.25">
      <c r="B14" s="7">
        <v>2025</v>
      </c>
      <c r="C14" s="7">
        <v>566</v>
      </c>
      <c r="D14" s="4" t="s">
        <v>28</v>
      </c>
      <c r="E14" s="8" t="s">
        <v>62</v>
      </c>
      <c r="F14" s="8" t="s">
        <v>72</v>
      </c>
      <c r="G14" s="8" t="s">
        <v>111</v>
      </c>
      <c r="H14" s="8" t="s">
        <v>117</v>
      </c>
      <c r="I14" s="8" t="s">
        <v>146</v>
      </c>
      <c r="J14" s="8" t="s">
        <v>175</v>
      </c>
      <c r="K14" s="8" t="s">
        <v>209</v>
      </c>
      <c r="L14" s="8" t="s">
        <v>216</v>
      </c>
      <c r="M14" s="8" t="s">
        <v>228</v>
      </c>
      <c r="N14" s="7">
        <v>1020729934</v>
      </c>
      <c r="O14" s="8" t="s">
        <v>238</v>
      </c>
      <c r="P14" s="8" t="s">
        <v>273</v>
      </c>
      <c r="Q14" s="8">
        <v>6013274850</v>
      </c>
      <c r="R14" s="8">
        <v>822</v>
      </c>
      <c r="S14" s="8">
        <v>52152000</v>
      </c>
      <c r="T14" s="21">
        <v>45782</v>
      </c>
      <c r="U14" s="8">
        <v>1020</v>
      </c>
      <c r="V14" s="8">
        <v>52152000</v>
      </c>
      <c r="W14" s="21">
        <v>45743</v>
      </c>
      <c r="X14" s="21" t="s">
        <v>146</v>
      </c>
      <c r="Y14" s="8" t="s">
        <v>361</v>
      </c>
      <c r="Z14" s="26">
        <v>52152000</v>
      </c>
      <c r="AA14" s="7">
        <v>240</v>
      </c>
      <c r="AB14" s="27">
        <v>45777</v>
      </c>
      <c r="AC14" s="27">
        <v>45782</v>
      </c>
      <c r="AD14" s="27">
        <v>46022</v>
      </c>
    </row>
    <row r="15" spans="2:33" x14ac:dyDescent="0.25">
      <c r="B15" s="7">
        <v>2025</v>
      </c>
      <c r="C15" s="7">
        <v>567</v>
      </c>
      <c r="D15" s="4" t="s">
        <v>29</v>
      </c>
      <c r="E15" s="8" t="s">
        <v>62</v>
      </c>
      <c r="F15" s="8" t="s">
        <v>73</v>
      </c>
      <c r="G15" s="8" t="s">
        <v>107</v>
      </c>
      <c r="H15" s="8" t="s">
        <v>115</v>
      </c>
      <c r="I15" s="8" t="s">
        <v>144</v>
      </c>
      <c r="J15" s="8" t="s">
        <v>176</v>
      </c>
      <c r="K15" s="8" t="s">
        <v>209</v>
      </c>
      <c r="L15" s="8" t="s">
        <v>217</v>
      </c>
      <c r="M15" s="8" t="s">
        <v>227</v>
      </c>
      <c r="N15" s="7">
        <v>900706809</v>
      </c>
      <c r="O15" s="8" t="s">
        <v>239</v>
      </c>
      <c r="P15" s="8" t="s">
        <v>115</v>
      </c>
      <c r="Q15" s="8">
        <v>6013274850</v>
      </c>
      <c r="R15" s="8">
        <v>814</v>
      </c>
      <c r="S15" s="8">
        <v>700000000</v>
      </c>
      <c r="T15" s="21">
        <v>45777</v>
      </c>
      <c r="U15" s="8">
        <v>1073</v>
      </c>
      <c r="V15" s="8">
        <v>700000000</v>
      </c>
      <c r="W15" s="21">
        <v>45757</v>
      </c>
      <c r="X15" s="21" t="s">
        <v>143</v>
      </c>
      <c r="Y15" s="8" t="s">
        <v>359</v>
      </c>
      <c r="Z15" s="26">
        <v>700000000</v>
      </c>
      <c r="AA15" s="7">
        <v>210</v>
      </c>
      <c r="AB15" s="27">
        <v>45776</v>
      </c>
      <c r="AC15" s="27">
        <v>45782</v>
      </c>
      <c r="AD15" s="27">
        <v>45991</v>
      </c>
    </row>
    <row r="16" spans="2:33" x14ac:dyDescent="0.25">
      <c r="B16" s="7">
        <v>2025</v>
      </c>
      <c r="C16" s="7">
        <v>568</v>
      </c>
      <c r="D16" s="4" t="s">
        <v>30</v>
      </c>
      <c r="E16" s="8" t="s">
        <v>62</v>
      </c>
      <c r="F16" s="8" t="s">
        <v>74</v>
      </c>
      <c r="G16" s="8" t="s">
        <v>74</v>
      </c>
      <c r="H16" s="8" t="s">
        <v>115</v>
      </c>
      <c r="I16" s="8" t="s">
        <v>147</v>
      </c>
      <c r="J16" s="8" t="s">
        <v>177</v>
      </c>
      <c r="K16" s="8" t="s">
        <v>209</v>
      </c>
      <c r="L16" s="8" t="s">
        <v>115</v>
      </c>
      <c r="M16" s="8" t="s">
        <v>227</v>
      </c>
      <c r="N16" s="7" t="s">
        <v>229</v>
      </c>
      <c r="O16" s="8" t="s">
        <v>240</v>
      </c>
      <c r="P16" s="8" t="s">
        <v>115</v>
      </c>
      <c r="Q16" s="8">
        <v>6013274850</v>
      </c>
      <c r="R16" s="8" t="s">
        <v>115</v>
      </c>
      <c r="S16" s="8" t="s">
        <v>115</v>
      </c>
      <c r="T16" s="21" t="s">
        <v>115</v>
      </c>
      <c r="U16" s="8" t="s">
        <v>115</v>
      </c>
      <c r="V16" s="8" t="s">
        <v>115</v>
      </c>
      <c r="W16" s="21" t="s">
        <v>115</v>
      </c>
      <c r="X16" s="21" t="s">
        <v>147</v>
      </c>
      <c r="Y16" s="8" t="s">
        <v>362</v>
      </c>
      <c r="Z16" s="26">
        <v>1488236250</v>
      </c>
      <c r="AA16" s="7">
        <v>600</v>
      </c>
      <c r="AB16" s="27">
        <v>45743</v>
      </c>
      <c r="AC16" s="27">
        <v>45789</v>
      </c>
      <c r="AD16" s="27">
        <v>46093</v>
      </c>
    </row>
    <row r="17" spans="2:30" x14ac:dyDescent="0.25">
      <c r="B17" s="7">
        <v>2025</v>
      </c>
      <c r="C17" s="7">
        <v>569</v>
      </c>
      <c r="D17" s="4" t="s">
        <v>31</v>
      </c>
      <c r="E17" s="8" t="s">
        <v>62</v>
      </c>
      <c r="F17" s="8" t="s">
        <v>75</v>
      </c>
      <c r="G17" s="8" t="s">
        <v>111</v>
      </c>
      <c r="H17" s="8" t="s">
        <v>118</v>
      </c>
      <c r="I17" s="8" t="s">
        <v>148</v>
      </c>
      <c r="J17" s="8" t="s">
        <v>178</v>
      </c>
      <c r="K17" s="8" t="s">
        <v>209</v>
      </c>
      <c r="L17" s="8" t="s">
        <v>218</v>
      </c>
      <c r="M17" s="8" t="s">
        <v>228</v>
      </c>
      <c r="N17" s="7">
        <v>80099955</v>
      </c>
      <c r="O17" s="8" t="s">
        <v>241</v>
      </c>
      <c r="P17" s="8" t="s">
        <v>274</v>
      </c>
      <c r="Q17" s="8">
        <v>6013274850</v>
      </c>
      <c r="R17" s="8">
        <v>830</v>
      </c>
      <c r="S17" s="8">
        <v>58560000</v>
      </c>
      <c r="T17" s="21">
        <v>45783</v>
      </c>
      <c r="U17" s="8">
        <v>489</v>
      </c>
      <c r="V17" s="8">
        <v>73200000</v>
      </c>
      <c r="W17" s="21">
        <v>45693</v>
      </c>
      <c r="X17" s="21" t="s">
        <v>148</v>
      </c>
      <c r="Y17" s="8" t="s">
        <v>363</v>
      </c>
      <c r="Z17" s="26">
        <v>58560000</v>
      </c>
      <c r="AA17" s="7">
        <v>255</v>
      </c>
      <c r="AB17" s="27">
        <v>45777</v>
      </c>
      <c r="AC17" s="27">
        <v>45785</v>
      </c>
      <c r="AD17" s="27">
        <v>46021</v>
      </c>
    </row>
    <row r="18" spans="2:30" x14ac:dyDescent="0.25">
      <c r="B18" s="7">
        <v>2025</v>
      </c>
      <c r="C18" s="7">
        <v>570</v>
      </c>
      <c r="D18" s="4" t="s">
        <v>32</v>
      </c>
      <c r="E18" s="8" t="s">
        <v>65</v>
      </c>
      <c r="F18" s="8" t="s">
        <v>76</v>
      </c>
      <c r="G18" s="8" t="s">
        <v>112</v>
      </c>
      <c r="H18" s="8" t="s">
        <v>115</v>
      </c>
      <c r="I18" s="8" t="s">
        <v>149</v>
      </c>
      <c r="J18" s="8" t="s">
        <v>179</v>
      </c>
      <c r="K18" s="8" t="s">
        <v>209</v>
      </c>
      <c r="L18" s="8" t="s">
        <v>215</v>
      </c>
      <c r="M18" s="8" t="s">
        <v>227</v>
      </c>
      <c r="N18" s="7">
        <v>830065445</v>
      </c>
      <c r="O18" s="8" t="s">
        <v>242</v>
      </c>
      <c r="P18" s="8" t="s">
        <v>115</v>
      </c>
      <c r="Q18" s="8">
        <v>6013274850</v>
      </c>
      <c r="R18" s="8">
        <v>909</v>
      </c>
      <c r="S18" s="8">
        <v>19040000</v>
      </c>
      <c r="T18" s="21">
        <v>45790</v>
      </c>
      <c r="U18" s="8">
        <v>206</v>
      </c>
      <c r="V18" s="8">
        <v>55000000</v>
      </c>
      <c r="W18" s="21">
        <v>45683</v>
      </c>
      <c r="X18" s="21" t="s">
        <v>143</v>
      </c>
      <c r="Y18" s="8" t="s">
        <v>364</v>
      </c>
      <c r="Z18" s="26">
        <v>19040000</v>
      </c>
      <c r="AA18" s="7">
        <v>240</v>
      </c>
      <c r="AB18" s="27">
        <v>45786</v>
      </c>
      <c r="AC18" s="27">
        <v>45791</v>
      </c>
      <c r="AD18" s="27">
        <v>46022</v>
      </c>
    </row>
    <row r="19" spans="2:30" x14ac:dyDescent="0.25">
      <c r="B19" s="7">
        <v>2025</v>
      </c>
      <c r="C19" s="7">
        <v>571</v>
      </c>
      <c r="D19" s="4" t="s">
        <v>33</v>
      </c>
      <c r="E19" s="8" t="s">
        <v>64</v>
      </c>
      <c r="F19" s="8" t="s">
        <v>77</v>
      </c>
      <c r="G19" s="8" t="s">
        <v>109</v>
      </c>
      <c r="H19" s="8" t="s">
        <v>115</v>
      </c>
      <c r="I19" s="8" t="s">
        <v>143</v>
      </c>
      <c r="J19" s="8" t="s">
        <v>180</v>
      </c>
      <c r="K19" s="8" t="s">
        <v>209</v>
      </c>
      <c r="L19" s="8" t="s">
        <v>219</v>
      </c>
      <c r="M19" s="8" t="s">
        <v>227</v>
      </c>
      <c r="N19" s="7">
        <v>830103828</v>
      </c>
      <c r="O19" s="8" t="s">
        <v>234</v>
      </c>
      <c r="P19" s="8" t="s">
        <v>115</v>
      </c>
      <c r="Q19" s="8">
        <v>6013274850</v>
      </c>
      <c r="R19" s="8" t="s">
        <v>315</v>
      </c>
      <c r="S19" s="8" t="s">
        <v>323</v>
      </c>
      <c r="T19" s="21">
        <v>45785</v>
      </c>
      <c r="U19" s="8" t="s">
        <v>334</v>
      </c>
      <c r="V19" s="8" t="s">
        <v>342</v>
      </c>
      <c r="W19" s="21" t="s">
        <v>349</v>
      </c>
      <c r="X19" s="21" t="s">
        <v>143</v>
      </c>
      <c r="Y19" s="8" t="s">
        <v>365</v>
      </c>
      <c r="Z19" s="26">
        <v>168510731</v>
      </c>
      <c r="AA19" s="7">
        <v>240</v>
      </c>
      <c r="AB19" s="27">
        <v>45784</v>
      </c>
      <c r="AC19" s="27">
        <v>45784</v>
      </c>
      <c r="AD19" s="27">
        <v>46022</v>
      </c>
    </row>
    <row r="20" spans="2:30" x14ac:dyDescent="0.25">
      <c r="B20" s="7">
        <v>2025</v>
      </c>
      <c r="C20" s="7">
        <v>572</v>
      </c>
      <c r="D20" s="4" t="s">
        <v>34</v>
      </c>
      <c r="E20" s="8" t="s">
        <v>62</v>
      </c>
      <c r="F20" s="8" t="s">
        <v>78</v>
      </c>
      <c r="G20" s="8" t="s">
        <v>111</v>
      </c>
      <c r="H20" s="8" t="s">
        <v>119</v>
      </c>
      <c r="I20" s="8" t="s">
        <v>146</v>
      </c>
      <c r="J20" s="8" t="s">
        <v>181</v>
      </c>
      <c r="K20" s="8" t="s">
        <v>209</v>
      </c>
      <c r="L20" s="8" t="s">
        <v>216</v>
      </c>
      <c r="M20" s="8" t="s">
        <v>228</v>
      </c>
      <c r="N20" s="7">
        <v>1090395948</v>
      </c>
      <c r="O20" s="8" t="s">
        <v>243</v>
      </c>
      <c r="P20" s="8" t="s">
        <v>275</v>
      </c>
      <c r="Q20" s="8">
        <v>6013274850</v>
      </c>
      <c r="R20" s="8">
        <v>832</v>
      </c>
      <c r="S20" s="8">
        <v>52152000</v>
      </c>
      <c r="T20" s="21">
        <v>45783</v>
      </c>
      <c r="U20" s="8">
        <v>1004</v>
      </c>
      <c r="V20" s="8">
        <v>52152000</v>
      </c>
      <c r="W20" s="21">
        <v>45742</v>
      </c>
      <c r="X20" s="21" t="s">
        <v>146</v>
      </c>
      <c r="Y20" s="8" t="s">
        <v>361</v>
      </c>
      <c r="Z20" s="26">
        <v>52152000</v>
      </c>
      <c r="AA20" s="7">
        <v>240</v>
      </c>
      <c r="AB20" s="27">
        <v>45782</v>
      </c>
      <c r="AC20" s="27">
        <v>45784</v>
      </c>
      <c r="AD20" s="27">
        <v>46022</v>
      </c>
    </row>
    <row r="21" spans="2:30" x14ac:dyDescent="0.25">
      <c r="B21" s="7">
        <v>2025</v>
      </c>
      <c r="C21" s="7">
        <v>574</v>
      </c>
      <c r="D21" s="4" t="s">
        <v>35</v>
      </c>
      <c r="E21" s="8" t="s">
        <v>62</v>
      </c>
      <c r="F21" s="8" t="s">
        <v>79</v>
      </c>
      <c r="G21" s="8" t="s">
        <v>111</v>
      </c>
      <c r="H21" s="8" t="s">
        <v>120</v>
      </c>
      <c r="I21" s="8" t="s">
        <v>150</v>
      </c>
      <c r="J21" s="8" t="s">
        <v>182</v>
      </c>
      <c r="K21" s="8" t="s">
        <v>209</v>
      </c>
      <c r="L21" s="8" t="s">
        <v>215</v>
      </c>
      <c r="M21" s="8" t="s">
        <v>228</v>
      </c>
      <c r="N21" s="7">
        <v>1032451000</v>
      </c>
      <c r="O21" s="8" t="s">
        <v>244</v>
      </c>
      <c r="P21" s="8" t="s">
        <v>276</v>
      </c>
      <c r="Q21" s="8">
        <v>6013274850</v>
      </c>
      <c r="R21" s="8">
        <v>848</v>
      </c>
      <c r="S21" s="8">
        <v>56826000</v>
      </c>
      <c r="T21" s="21">
        <v>45784</v>
      </c>
      <c r="U21" s="8">
        <v>1077</v>
      </c>
      <c r="V21" s="8">
        <v>56826000</v>
      </c>
      <c r="W21" s="21">
        <v>45762</v>
      </c>
      <c r="X21" s="21" t="s">
        <v>143</v>
      </c>
      <c r="Y21" s="8" t="s">
        <v>366</v>
      </c>
      <c r="Z21" s="26">
        <v>56826000</v>
      </c>
      <c r="AA21" s="7">
        <v>210</v>
      </c>
      <c r="AB21" s="27">
        <v>45783</v>
      </c>
      <c r="AC21" s="27">
        <v>45789</v>
      </c>
      <c r="AD21" s="27">
        <v>46002</v>
      </c>
    </row>
    <row r="22" spans="2:30" x14ac:dyDescent="0.25">
      <c r="B22" s="7">
        <v>2025</v>
      </c>
      <c r="C22" s="7">
        <v>575</v>
      </c>
      <c r="D22" s="4" t="s">
        <v>36</v>
      </c>
      <c r="E22" s="8" t="s">
        <v>62</v>
      </c>
      <c r="F22" s="8" t="s">
        <v>80</v>
      </c>
      <c r="G22" s="8" t="s">
        <v>111</v>
      </c>
      <c r="H22" s="8" t="s">
        <v>121</v>
      </c>
      <c r="I22" s="8" t="s">
        <v>151</v>
      </c>
      <c r="J22" s="8" t="s">
        <v>183</v>
      </c>
      <c r="K22" s="8" t="s">
        <v>209</v>
      </c>
      <c r="L22" s="8" t="s">
        <v>220</v>
      </c>
      <c r="M22" s="8" t="s">
        <v>228</v>
      </c>
      <c r="N22" s="7">
        <v>80251241</v>
      </c>
      <c r="O22" s="8" t="s">
        <v>245</v>
      </c>
      <c r="P22" s="8" t="s">
        <v>277</v>
      </c>
      <c r="Q22" s="8">
        <v>6013274850</v>
      </c>
      <c r="R22" s="8">
        <v>887</v>
      </c>
      <c r="S22" s="8">
        <v>58560000</v>
      </c>
      <c r="T22" s="21">
        <v>45786</v>
      </c>
      <c r="U22" s="8">
        <v>610</v>
      </c>
      <c r="V22" s="8">
        <v>73200000</v>
      </c>
      <c r="W22" s="21">
        <v>45698</v>
      </c>
      <c r="X22" s="21" t="s">
        <v>153</v>
      </c>
      <c r="Y22" s="8" t="s">
        <v>367</v>
      </c>
      <c r="Z22" s="26">
        <v>58560000</v>
      </c>
      <c r="AA22" s="7">
        <v>240</v>
      </c>
      <c r="AB22" s="27">
        <v>45783</v>
      </c>
      <c r="AC22" s="27">
        <v>45786</v>
      </c>
      <c r="AD22" s="27">
        <v>46022</v>
      </c>
    </row>
    <row r="23" spans="2:30" x14ac:dyDescent="0.25">
      <c r="B23" s="7">
        <v>2025</v>
      </c>
      <c r="C23" s="7">
        <v>576</v>
      </c>
      <c r="D23" s="4" t="s">
        <v>37</v>
      </c>
      <c r="E23" s="8" t="s">
        <v>62</v>
      </c>
      <c r="F23" s="8" t="s">
        <v>81</v>
      </c>
      <c r="G23" s="8" t="s">
        <v>111</v>
      </c>
      <c r="H23" s="8" t="s">
        <v>122</v>
      </c>
      <c r="I23" s="8" t="s">
        <v>152</v>
      </c>
      <c r="J23" s="8" t="s">
        <v>184</v>
      </c>
      <c r="K23" s="8" t="s">
        <v>209</v>
      </c>
      <c r="L23" s="8" t="s">
        <v>218</v>
      </c>
      <c r="M23" s="8" t="s">
        <v>228</v>
      </c>
      <c r="N23" s="7" t="s">
        <v>230</v>
      </c>
      <c r="O23" s="8" t="s">
        <v>246</v>
      </c>
      <c r="P23" s="8" t="s">
        <v>278</v>
      </c>
      <c r="Q23" s="8">
        <v>6013274850</v>
      </c>
      <c r="R23" s="8">
        <v>833</v>
      </c>
      <c r="S23" s="8">
        <v>54900000</v>
      </c>
      <c r="T23" s="21">
        <v>45783</v>
      </c>
      <c r="U23" s="8">
        <v>509</v>
      </c>
      <c r="V23" s="8">
        <v>73200000</v>
      </c>
      <c r="W23" s="21">
        <v>45693</v>
      </c>
      <c r="X23" s="21" t="s">
        <v>354</v>
      </c>
      <c r="Y23" s="8" t="s">
        <v>363</v>
      </c>
      <c r="Z23" s="26">
        <v>54900000</v>
      </c>
      <c r="AA23" s="7">
        <v>225</v>
      </c>
      <c r="AB23" s="27">
        <v>45782</v>
      </c>
      <c r="AC23" s="27">
        <v>45785</v>
      </c>
      <c r="AD23" s="27">
        <v>46013</v>
      </c>
    </row>
    <row r="24" spans="2:30" x14ac:dyDescent="0.25">
      <c r="B24" s="7">
        <v>2025</v>
      </c>
      <c r="C24" s="7">
        <v>577</v>
      </c>
      <c r="D24" s="4" t="s">
        <v>38</v>
      </c>
      <c r="E24" s="8" t="s">
        <v>64</v>
      </c>
      <c r="F24" s="8" t="s">
        <v>82</v>
      </c>
      <c r="G24" s="8" t="s">
        <v>110</v>
      </c>
      <c r="H24" s="8" t="s">
        <v>115</v>
      </c>
      <c r="I24" s="8" t="s">
        <v>144</v>
      </c>
      <c r="J24" s="8" t="s">
        <v>185</v>
      </c>
      <c r="K24" s="8" t="s">
        <v>209</v>
      </c>
      <c r="L24" s="8" t="s">
        <v>221</v>
      </c>
      <c r="M24" s="8" t="s">
        <v>227</v>
      </c>
      <c r="N24" s="7">
        <v>901676833</v>
      </c>
      <c r="O24" s="8" t="s">
        <v>247</v>
      </c>
      <c r="P24" s="8" t="s">
        <v>115</v>
      </c>
      <c r="Q24" s="8">
        <v>6013274850</v>
      </c>
      <c r="R24" s="8" t="s">
        <v>316</v>
      </c>
      <c r="S24" s="8" t="s">
        <v>324</v>
      </c>
      <c r="T24" s="21">
        <v>45785</v>
      </c>
      <c r="U24" s="8" t="s">
        <v>335</v>
      </c>
      <c r="V24" s="8" t="s">
        <v>343</v>
      </c>
      <c r="W24" s="21">
        <v>45757</v>
      </c>
      <c r="X24" s="21" t="s">
        <v>143</v>
      </c>
      <c r="Y24" s="8" t="s">
        <v>359</v>
      </c>
      <c r="Z24" s="26">
        <v>384332343.72000003</v>
      </c>
      <c r="AA24" s="7">
        <v>210</v>
      </c>
      <c r="AB24" s="27">
        <v>45777</v>
      </c>
      <c r="AC24" s="27">
        <v>45785</v>
      </c>
      <c r="AD24" s="27">
        <v>46022</v>
      </c>
    </row>
    <row r="25" spans="2:30" x14ac:dyDescent="0.25">
      <c r="B25" s="7">
        <v>2025</v>
      </c>
      <c r="C25" s="7">
        <v>578</v>
      </c>
      <c r="D25" s="4" t="s">
        <v>39</v>
      </c>
      <c r="E25" s="8" t="s">
        <v>64</v>
      </c>
      <c r="F25" s="8" t="s">
        <v>83</v>
      </c>
      <c r="G25" s="8" t="s">
        <v>113</v>
      </c>
      <c r="H25" s="8" t="s">
        <v>115</v>
      </c>
      <c r="I25" s="8" t="s">
        <v>153</v>
      </c>
      <c r="J25" s="8" t="s">
        <v>186</v>
      </c>
      <c r="K25" s="8" t="s">
        <v>209</v>
      </c>
      <c r="L25" s="8" t="s">
        <v>222</v>
      </c>
      <c r="M25" s="8" t="s">
        <v>227</v>
      </c>
      <c r="N25" s="7">
        <v>901601098</v>
      </c>
      <c r="O25" s="8" t="s">
        <v>248</v>
      </c>
      <c r="P25" s="8" t="s">
        <v>115</v>
      </c>
      <c r="Q25" s="8">
        <v>6013274850</v>
      </c>
      <c r="R25" s="8" t="s">
        <v>317</v>
      </c>
      <c r="S25" s="8" t="s">
        <v>325</v>
      </c>
      <c r="T25" s="21" t="s">
        <v>330</v>
      </c>
      <c r="U25" s="8" t="s">
        <v>336</v>
      </c>
      <c r="V25" s="8" t="s">
        <v>344</v>
      </c>
      <c r="W25" s="21" t="s">
        <v>350</v>
      </c>
      <c r="X25" s="21" t="s">
        <v>153</v>
      </c>
      <c r="Y25" s="8" t="s">
        <v>368</v>
      </c>
      <c r="Z25" s="26">
        <v>1267162438</v>
      </c>
      <c r="AA25" s="7">
        <v>210</v>
      </c>
      <c r="AB25" s="27">
        <v>45785</v>
      </c>
      <c r="AC25" s="27">
        <v>45804</v>
      </c>
      <c r="AD25" s="27">
        <v>46021</v>
      </c>
    </row>
    <row r="26" spans="2:30" x14ac:dyDescent="0.25">
      <c r="B26" s="7">
        <v>2025</v>
      </c>
      <c r="C26" s="7">
        <v>579</v>
      </c>
      <c r="D26" s="4" t="s">
        <v>40</v>
      </c>
      <c r="E26" s="8" t="s">
        <v>64</v>
      </c>
      <c r="F26" s="8" t="s">
        <v>84</v>
      </c>
      <c r="G26" s="8" t="s">
        <v>110</v>
      </c>
      <c r="H26" s="8" t="s">
        <v>115</v>
      </c>
      <c r="I26" s="8" t="s">
        <v>144</v>
      </c>
      <c r="J26" s="8" t="s">
        <v>187</v>
      </c>
      <c r="K26" s="8" t="s">
        <v>209</v>
      </c>
      <c r="L26" s="8" t="s">
        <v>223</v>
      </c>
      <c r="M26" s="8" t="s">
        <v>227</v>
      </c>
      <c r="N26" s="7">
        <v>830031296</v>
      </c>
      <c r="O26" s="8" t="s">
        <v>249</v>
      </c>
      <c r="P26" s="8" t="s">
        <v>115</v>
      </c>
      <c r="Q26" s="8">
        <v>6013274850</v>
      </c>
      <c r="R26" s="8">
        <v>829</v>
      </c>
      <c r="S26" s="8">
        <v>13650000</v>
      </c>
      <c r="T26" s="21">
        <v>45783</v>
      </c>
      <c r="U26" s="8">
        <v>1074</v>
      </c>
      <c r="V26" s="8">
        <v>13650000</v>
      </c>
      <c r="W26" s="21">
        <v>45758</v>
      </c>
      <c r="X26" s="21" t="s">
        <v>143</v>
      </c>
      <c r="Y26" s="8" t="s">
        <v>369</v>
      </c>
      <c r="Z26" s="26">
        <v>13650000</v>
      </c>
      <c r="AA26" s="7">
        <v>210</v>
      </c>
      <c r="AB26" s="27">
        <v>45775</v>
      </c>
      <c r="AC26" s="27">
        <v>45786</v>
      </c>
      <c r="AD26" s="27">
        <v>46022</v>
      </c>
    </row>
    <row r="27" spans="2:30" x14ac:dyDescent="0.25">
      <c r="B27" s="7">
        <v>2025</v>
      </c>
      <c r="C27" s="7">
        <v>580</v>
      </c>
      <c r="D27" s="4" t="s">
        <v>41</v>
      </c>
      <c r="E27" s="8" t="s">
        <v>62</v>
      </c>
      <c r="F27" s="8" t="s">
        <v>85</v>
      </c>
      <c r="G27" s="8" t="s">
        <v>111</v>
      </c>
      <c r="H27" s="8" t="s">
        <v>123</v>
      </c>
      <c r="I27" s="8" t="s">
        <v>154</v>
      </c>
      <c r="J27" s="8" t="s">
        <v>188</v>
      </c>
      <c r="K27" s="8" t="s">
        <v>209</v>
      </c>
      <c r="L27" s="8" t="s">
        <v>215</v>
      </c>
      <c r="M27" s="8" t="s">
        <v>228</v>
      </c>
      <c r="N27" s="7">
        <v>1013692188</v>
      </c>
      <c r="O27" s="8" t="s">
        <v>250</v>
      </c>
      <c r="P27" s="8" t="s">
        <v>279</v>
      </c>
      <c r="Q27" s="8">
        <v>6013274850</v>
      </c>
      <c r="R27" s="8">
        <v>910</v>
      </c>
      <c r="S27" s="8">
        <v>23424000</v>
      </c>
      <c r="T27" s="21">
        <v>45790</v>
      </c>
      <c r="U27" s="8">
        <v>786</v>
      </c>
      <c r="V27" s="8">
        <v>27816000</v>
      </c>
      <c r="W27" s="21">
        <v>45723</v>
      </c>
      <c r="X27" s="21" t="s">
        <v>143</v>
      </c>
      <c r="Y27" s="8" t="s">
        <v>364</v>
      </c>
      <c r="Z27" s="26">
        <v>23424000</v>
      </c>
      <c r="AA27" s="7">
        <v>240</v>
      </c>
      <c r="AB27" s="27">
        <v>45786</v>
      </c>
      <c r="AC27" s="27">
        <v>45792</v>
      </c>
      <c r="AD27" s="27">
        <v>46022</v>
      </c>
    </row>
    <row r="28" spans="2:30" x14ac:dyDescent="0.25">
      <c r="B28" s="7">
        <v>2025</v>
      </c>
      <c r="C28" s="7">
        <v>581</v>
      </c>
      <c r="D28" s="4" t="s">
        <v>42</v>
      </c>
      <c r="E28" s="8" t="s">
        <v>62</v>
      </c>
      <c r="F28" s="8" t="s">
        <v>86</v>
      </c>
      <c r="G28" s="8" t="s">
        <v>111</v>
      </c>
      <c r="H28" s="8" t="s">
        <v>124</v>
      </c>
      <c r="I28" s="8" t="s">
        <v>155</v>
      </c>
      <c r="J28" s="8" t="s">
        <v>189</v>
      </c>
      <c r="K28" s="8" t="s">
        <v>209</v>
      </c>
      <c r="L28" s="8" t="s">
        <v>216</v>
      </c>
      <c r="M28" s="8" t="s">
        <v>228</v>
      </c>
      <c r="N28" s="7">
        <v>19444249</v>
      </c>
      <c r="O28" s="8" t="s">
        <v>251</v>
      </c>
      <c r="P28" s="8" t="s">
        <v>280</v>
      </c>
      <c r="Q28" s="8">
        <v>6013274850</v>
      </c>
      <c r="R28" s="8">
        <v>912</v>
      </c>
      <c r="S28" s="8">
        <v>72261000</v>
      </c>
      <c r="T28" s="21">
        <v>45790</v>
      </c>
      <c r="U28" s="8">
        <v>1142</v>
      </c>
      <c r="V28" s="8">
        <v>72261000</v>
      </c>
      <c r="W28" s="21">
        <v>45775</v>
      </c>
      <c r="X28" s="21" t="s">
        <v>146</v>
      </c>
      <c r="Y28" s="8" t="s">
        <v>370</v>
      </c>
      <c r="Z28" s="26">
        <v>72261000</v>
      </c>
      <c r="AA28" s="7">
        <v>210</v>
      </c>
      <c r="AB28" s="27">
        <v>45789</v>
      </c>
      <c r="AC28" s="27">
        <v>45793</v>
      </c>
      <c r="AD28" s="27">
        <v>46006</v>
      </c>
    </row>
    <row r="29" spans="2:30" x14ac:dyDescent="0.25">
      <c r="B29" s="7">
        <v>2025</v>
      </c>
      <c r="C29" s="7">
        <v>582</v>
      </c>
      <c r="D29" s="4" t="s">
        <v>43</v>
      </c>
      <c r="E29" s="8" t="s">
        <v>62</v>
      </c>
      <c r="F29" s="8" t="s">
        <v>87</v>
      </c>
      <c r="G29" s="8" t="s">
        <v>111</v>
      </c>
      <c r="H29" s="8" t="s">
        <v>125</v>
      </c>
      <c r="I29" s="8" t="s">
        <v>156</v>
      </c>
      <c r="J29" s="8" t="s">
        <v>190</v>
      </c>
      <c r="K29" s="8" t="s">
        <v>209</v>
      </c>
      <c r="L29" s="8" t="s">
        <v>216</v>
      </c>
      <c r="M29" s="8" t="s">
        <v>228</v>
      </c>
      <c r="N29" s="7">
        <v>52850749</v>
      </c>
      <c r="O29" s="8" t="s">
        <v>252</v>
      </c>
      <c r="P29" s="8" t="s">
        <v>281</v>
      </c>
      <c r="Q29" s="8">
        <v>6013274850</v>
      </c>
      <c r="R29" s="8">
        <v>998</v>
      </c>
      <c r="S29" s="8">
        <v>29280000</v>
      </c>
      <c r="T29" s="21">
        <v>45797</v>
      </c>
      <c r="U29" s="8">
        <v>1012</v>
      </c>
      <c r="V29" s="8">
        <v>51240000</v>
      </c>
      <c r="W29" s="21">
        <v>45742</v>
      </c>
      <c r="X29" s="21" t="s">
        <v>146</v>
      </c>
      <c r="Y29" s="8" t="s">
        <v>361</v>
      </c>
      <c r="Z29" s="26">
        <v>29280000</v>
      </c>
      <c r="AA29" s="7">
        <v>120</v>
      </c>
      <c r="AB29" s="27">
        <v>45793</v>
      </c>
      <c r="AC29" s="27">
        <v>45797</v>
      </c>
      <c r="AD29" s="27">
        <v>45919</v>
      </c>
    </row>
    <row r="30" spans="2:30" x14ac:dyDescent="0.25">
      <c r="B30" s="7">
        <v>2025</v>
      </c>
      <c r="C30" s="7">
        <v>583</v>
      </c>
      <c r="D30" s="4" t="s">
        <v>44</v>
      </c>
      <c r="E30" s="8" t="s">
        <v>62</v>
      </c>
      <c r="F30" s="8" t="s">
        <v>88</v>
      </c>
      <c r="G30" s="8" t="s">
        <v>111</v>
      </c>
      <c r="H30" s="8" t="s">
        <v>126</v>
      </c>
      <c r="I30" s="8" t="s">
        <v>157</v>
      </c>
      <c r="J30" s="8" t="s">
        <v>191</v>
      </c>
      <c r="K30" s="8" t="s">
        <v>209</v>
      </c>
      <c r="L30" s="8" t="s">
        <v>216</v>
      </c>
      <c r="M30" s="8" t="s">
        <v>228</v>
      </c>
      <c r="N30" s="7">
        <v>1015459529</v>
      </c>
      <c r="O30" s="8" t="s">
        <v>253</v>
      </c>
      <c r="P30" s="8" t="s">
        <v>282</v>
      </c>
      <c r="Q30" s="8">
        <v>6013274850</v>
      </c>
      <c r="R30" s="8">
        <v>911</v>
      </c>
      <c r="S30" s="8">
        <v>39114000</v>
      </c>
      <c r="T30" s="21">
        <v>45790</v>
      </c>
      <c r="U30" s="8">
        <v>1152</v>
      </c>
      <c r="V30" s="8">
        <v>39114000</v>
      </c>
      <c r="W30" s="21">
        <v>45776</v>
      </c>
      <c r="X30" s="21" t="s">
        <v>146</v>
      </c>
      <c r="Y30" s="8" t="s">
        <v>356</v>
      </c>
      <c r="Z30" s="26">
        <v>39114000</v>
      </c>
      <c r="AA30" s="7">
        <v>180</v>
      </c>
      <c r="AB30" s="27">
        <v>45790</v>
      </c>
      <c r="AC30" s="27">
        <v>45792</v>
      </c>
      <c r="AD30" s="27">
        <v>45975</v>
      </c>
    </row>
    <row r="31" spans="2:30" x14ac:dyDescent="0.25">
      <c r="B31" s="7">
        <v>2025</v>
      </c>
      <c r="C31" s="7">
        <v>584</v>
      </c>
      <c r="D31" s="4" t="s">
        <v>45</v>
      </c>
      <c r="E31" s="8" t="s">
        <v>62</v>
      </c>
      <c r="F31" s="8" t="s">
        <v>89</v>
      </c>
      <c r="G31" s="8" t="s">
        <v>111</v>
      </c>
      <c r="H31" s="8" t="s">
        <v>127</v>
      </c>
      <c r="I31" s="8" t="s">
        <v>158</v>
      </c>
      <c r="J31" s="8" t="s">
        <v>192</v>
      </c>
      <c r="K31" s="8" t="s">
        <v>209</v>
      </c>
      <c r="L31" s="8" t="s">
        <v>224</v>
      </c>
      <c r="M31" s="8" t="s">
        <v>228</v>
      </c>
      <c r="N31" s="7">
        <v>1016059342</v>
      </c>
      <c r="O31" s="8" t="s">
        <v>254</v>
      </c>
      <c r="P31" s="8" t="s">
        <v>283</v>
      </c>
      <c r="Q31" s="8">
        <v>6013274850</v>
      </c>
      <c r="R31" s="8">
        <v>922</v>
      </c>
      <c r="S31" s="8">
        <v>55876000</v>
      </c>
      <c r="T31" s="21">
        <v>45791</v>
      </c>
      <c r="U31" s="8">
        <v>283</v>
      </c>
      <c r="V31" s="8">
        <v>80520000</v>
      </c>
      <c r="W31" s="21">
        <v>45680</v>
      </c>
      <c r="X31" s="21" t="s">
        <v>355</v>
      </c>
      <c r="Y31" s="8" t="s">
        <v>368</v>
      </c>
      <c r="Z31" s="26">
        <v>55876000</v>
      </c>
      <c r="AA31" s="7">
        <v>229</v>
      </c>
      <c r="AB31" s="27">
        <v>45790</v>
      </c>
      <c r="AC31" s="27">
        <v>45792</v>
      </c>
      <c r="AD31" s="27">
        <v>46021</v>
      </c>
    </row>
    <row r="32" spans="2:30" x14ac:dyDescent="0.25">
      <c r="B32" s="7">
        <v>2025</v>
      </c>
      <c r="C32" s="7">
        <v>585</v>
      </c>
      <c r="D32" s="4" t="s">
        <v>46</v>
      </c>
      <c r="E32" s="8" t="s">
        <v>62</v>
      </c>
      <c r="F32" s="8" t="s">
        <v>90</v>
      </c>
      <c r="G32" s="8" t="s">
        <v>114</v>
      </c>
      <c r="H32" s="8" t="s">
        <v>115</v>
      </c>
      <c r="I32" s="8" t="s">
        <v>159</v>
      </c>
      <c r="J32" s="8" t="s">
        <v>193</v>
      </c>
      <c r="K32" s="8" t="s">
        <v>209</v>
      </c>
      <c r="L32" s="8" t="s">
        <v>224</v>
      </c>
      <c r="M32" s="8" t="s">
        <v>227</v>
      </c>
      <c r="N32" s="7" t="s">
        <v>231</v>
      </c>
      <c r="O32" s="8" t="s">
        <v>255</v>
      </c>
      <c r="P32" s="8" t="s">
        <v>284</v>
      </c>
      <c r="Q32" s="8">
        <v>6013274850</v>
      </c>
      <c r="R32" s="8" t="s">
        <v>318</v>
      </c>
      <c r="S32" s="8" t="s">
        <v>326</v>
      </c>
      <c r="T32" s="21">
        <v>45806</v>
      </c>
      <c r="U32" s="8" t="s">
        <v>337</v>
      </c>
      <c r="V32" s="8" t="s">
        <v>326</v>
      </c>
      <c r="W32" s="21" t="s">
        <v>351</v>
      </c>
      <c r="X32" s="21" t="s">
        <v>355</v>
      </c>
      <c r="Y32" s="8" t="s">
        <v>371</v>
      </c>
      <c r="Z32" s="26">
        <v>3498879060</v>
      </c>
      <c r="AA32" s="7">
        <v>210</v>
      </c>
      <c r="AB32" s="27">
        <v>45805</v>
      </c>
      <c r="AC32" s="27">
        <v>45806</v>
      </c>
      <c r="AD32" s="27">
        <v>46022</v>
      </c>
    </row>
    <row r="33" spans="2:30" x14ac:dyDescent="0.25">
      <c r="B33" s="7">
        <v>2025</v>
      </c>
      <c r="C33" s="7">
        <v>586</v>
      </c>
      <c r="D33" s="4" t="s">
        <v>47</v>
      </c>
      <c r="E33" s="8" t="s">
        <v>62</v>
      </c>
      <c r="F33" s="8" t="s">
        <v>91</v>
      </c>
      <c r="G33" s="8" t="s">
        <v>111</v>
      </c>
      <c r="H33" s="8" t="s">
        <v>128</v>
      </c>
      <c r="I33" s="8" t="s">
        <v>160</v>
      </c>
      <c r="J33" s="8" t="s">
        <v>194</v>
      </c>
      <c r="K33" s="8" t="s">
        <v>209</v>
      </c>
      <c r="L33" s="8" t="s">
        <v>225</v>
      </c>
      <c r="M33" s="8" t="s">
        <v>228</v>
      </c>
      <c r="N33" s="7">
        <v>1022386292</v>
      </c>
      <c r="O33" s="8" t="s">
        <v>256</v>
      </c>
      <c r="P33" s="8" t="s">
        <v>285</v>
      </c>
      <c r="Q33" s="8">
        <v>6013274850</v>
      </c>
      <c r="R33" s="8">
        <v>976</v>
      </c>
      <c r="S33" s="8">
        <v>78885000</v>
      </c>
      <c r="T33" s="21">
        <v>45793</v>
      </c>
      <c r="U33" s="8">
        <v>1146</v>
      </c>
      <c r="V33" s="8">
        <v>78885000</v>
      </c>
      <c r="W33" s="21">
        <v>45775</v>
      </c>
      <c r="X33" s="21" t="s">
        <v>146</v>
      </c>
      <c r="Y33" s="8" t="s">
        <v>356</v>
      </c>
      <c r="Z33" s="26">
        <v>78885000</v>
      </c>
      <c r="AA33" s="7">
        <v>225</v>
      </c>
      <c r="AB33" s="27">
        <v>45792</v>
      </c>
      <c r="AC33" s="27">
        <v>45797</v>
      </c>
      <c r="AD33" s="27">
        <v>46022</v>
      </c>
    </row>
    <row r="34" spans="2:30" x14ac:dyDescent="0.25">
      <c r="B34" s="7">
        <v>2025</v>
      </c>
      <c r="C34" s="7">
        <v>587</v>
      </c>
      <c r="D34" s="4" t="s">
        <v>48</v>
      </c>
      <c r="E34" s="8" t="s">
        <v>62</v>
      </c>
      <c r="F34" s="8" t="s">
        <v>92</v>
      </c>
      <c r="G34" s="8" t="s">
        <v>111</v>
      </c>
      <c r="H34" s="8" t="s">
        <v>129</v>
      </c>
      <c r="I34" s="8" t="s">
        <v>160</v>
      </c>
      <c r="J34" s="8" t="s">
        <v>195</v>
      </c>
      <c r="K34" s="8" t="s">
        <v>209</v>
      </c>
      <c r="L34" s="8" t="s">
        <v>225</v>
      </c>
      <c r="M34" s="8" t="s">
        <v>228</v>
      </c>
      <c r="N34" s="7">
        <v>1013605450</v>
      </c>
      <c r="O34" s="8" t="s">
        <v>257</v>
      </c>
      <c r="P34" s="8" t="s">
        <v>286</v>
      </c>
      <c r="Q34" s="8">
        <v>6013274850</v>
      </c>
      <c r="R34" s="8">
        <v>974</v>
      </c>
      <c r="S34" s="8">
        <v>78885000</v>
      </c>
      <c r="T34" s="21">
        <v>45793</v>
      </c>
      <c r="U34" s="8">
        <v>1159</v>
      </c>
      <c r="V34" s="8">
        <v>84144000</v>
      </c>
      <c r="W34" s="21">
        <v>45777</v>
      </c>
      <c r="X34" s="21" t="s">
        <v>146</v>
      </c>
      <c r="Y34" s="8" t="s">
        <v>356</v>
      </c>
      <c r="Z34" s="26">
        <v>78885000</v>
      </c>
      <c r="AA34" s="7">
        <v>225</v>
      </c>
      <c r="AB34" s="27">
        <v>45793</v>
      </c>
      <c r="AC34" s="27">
        <v>45797</v>
      </c>
      <c r="AD34" s="27">
        <v>46022</v>
      </c>
    </row>
    <row r="35" spans="2:30" x14ac:dyDescent="0.25">
      <c r="B35" s="7">
        <v>2025</v>
      </c>
      <c r="C35" s="7">
        <v>588</v>
      </c>
      <c r="D35" s="4" t="s">
        <v>298</v>
      </c>
      <c r="E35" s="8" t="s">
        <v>64</v>
      </c>
      <c r="F35" s="8" t="s">
        <v>93</v>
      </c>
      <c r="G35" s="8" t="s">
        <v>109</v>
      </c>
      <c r="H35" s="8" t="s">
        <v>115</v>
      </c>
      <c r="I35" s="8" t="s">
        <v>161</v>
      </c>
      <c r="J35" s="8" t="s">
        <v>196</v>
      </c>
      <c r="K35" s="8" t="s">
        <v>209</v>
      </c>
      <c r="L35" s="8" t="s">
        <v>226</v>
      </c>
      <c r="M35" s="8" t="s">
        <v>227</v>
      </c>
      <c r="N35" s="7">
        <v>830103828</v>
      </c>
      <c r="O35" s="8" t="s">
        <v>234</v>
      </c>
      <c r="P35" s="8" t="s">
        <v>115</v>
      </c>
      <c r="Q35" s="8">
        <v>6013274850</v>
      </c>
      <c r="R35" s="8" t="s">
        <v>319</v>
      </c>
      <c r="S35" s="8" t="s">
        <v>327</v>
      </c>
      <c r="T35" s="21">
        <v>45791</v>
      </c>
      <c r="U35" s="8" t="s">
        <v>338</v>
      </c>
      <c r="V35" s="8" t="s">
        <v>345</v>
      </c>
      <c r="W35" s="21" t="s">
        <v>352</v>
      </c>
      <c r="X35" s="21" t="s">
        <v>143</v>
      </c>
      <c r="Y35" s="8" t="s">
        <v>372</v>
      </c>
      <c r="Z35" s="26">
        <v>1467020585</v>
      </c>
      <c r="AA35" s="7">
        <v>210</v>
      </c>
      <c r="AB35" s="27">
        <v>45785</v>
      </c>
      <c r="AC35" s="27">
        <v>45792</v>
      </c>
      <c r="AD35" s="27">
        <v>46006</v>
      </c>
    </row>
    <row r="36" spans="2:30" x14ac:dyDescent="0.25">
      <c r="B36" s="7">
        <v>2025</v>
      </c>
      <c r="C36" s="7">
        <v>590</v>
      </c>
      <c r="D36" s="4" t="s">
        <v>49</v>
      </c>
      <c r="E36" s="8" t="s">
        <v>62</v>
      </c>
      <c r="F36" s="8" t="s">
        <v>94</v>
      </c>
      <c r="G36" s="8" t="s">
        <v>111</v>
      </c>
      <c r="H36" s="8" t="s">
        <v>130</v>
      </c>
      <c r="I36" s="8" t="s">
        <v>162</v>
      </c>
      <c r="J36" s="8" t="s">
        <v>197</v>
      </c>
      <c r="K36" s="8" t="s">
        <v>209</v>
      </c>
      <c r="L36" s="8" t="s">
        <v>215</v>
      </c>
      <c r="M36" s="8" t="s">
        <v>228</v>
      </c>
      <c r="N36" s="7">
        <v>1032432566</v>
      </c>
      <c r="O36" s="8" t="s">
        <v>258</v>
      </c>
      <c r="P36" s="8" t="s">
        <v>287</v>
      </c>
      <c r="Q36" s="8">
        <v>6013274850</v>
      </c>
      <c r="R36" s="8">
        <v>1016</v>
      </c>
      <c r="S36" s="8">
        <v>51240000</v>
      </c>
      <c r="T36" s="21">
        <v>45798</v>
      </c>
      <c r="U36" s="8">
        <v>1148</v>
      </c>
      <c r="V36" s="8">
        <v>51240000</v>
      </c>
      <c r="W36" s="21">
        <v>45775</v>
      </c>
      <c r="X36" s="21" t="s">
        <v>143</v>
      </c>
      <c r="Y36" s="8" t="s">
        <v>373</v>
      </c>
      <c r="Z36" s="26">
        <v>51240000</v>
      </c>
      <c r="AA36" s="7">
        <v>210</v>
      </c>
      <c r="AB36" s="27">
        <v>45796</v>
      </c>
      <c r="AC36" s="27">
        <v>45803</v>
      </c>
      <c r="AD36" s="27">
        <v>46016</v>
      </c>
    </row>
    <row r="37" spans="2:30" x14ac:dyDescent="0.25">
      <c r="B37" s="7">
        <v>2025</v>
      </c>
      <c r="C37" s="7">
        <v>591</v>
      </c>
      <c r="D37" s="4" t="s">
        <v>50</v>
      </c>
      <c r="E37" s="8" t="s">
        <v>62</v>
      </c>
      <c r="F37" s="8" t="s">
        <v>95</v>
      </c>
      <c r="G37" s="8" t="s">
        <v>111</v>
      </c>
      <c r="H37" s="8" t="s">
        <v>131</v>
      </c>
      <c r="I37" s="8" t="s">
        <v>163</v>
      </c>
      <c r="J37" s="8" t="s">
        <v>198</v>
      </c>
      <c r="K37" s="8" t="s">
        <v>209</v>
      </c>
      <c r="L37" s="8" t="s">
        <v>215</v>
      </c>
      <c r="M37" s="8" t="s">
        <v>228</v>
      </c>
      <c r="N37" s="7">
        <v>1102366128</v>
      </c>
      <c r="O37" s="8" t="s">
        <v>259</v>
      </c>
      <c r="P37" s="8" t="s">
        <v>288</v>
      </c>
      <c r="Q37" s="8">
        <v>6013274850</v>
      </c>
      <c r="R37" s="8">
        <v>1012</v>
      </c>
      <c r="S37" s="8">
        <v>56826000</v>
      </c>
      <c r="T37" s="21">
        <v>45798</v>
      </c>
      <c r="U37" s="8">
        <v>1147</v>
      </c>
      <c r="V37" s="8">
        <v>56826000</v>
      </c>
      <c r="W37" s="21">
        <v>45775</v>
      </c>
      <c r="X37" s="21" t="s">
        <v>143</v>
      </c>
      <c r="Y37" s="8" t="s">
        <v>373</v>
      </c>
      <c r="Z37" s="26">
        <v>56826000</v>
      </c>
      <c r="AA37" s="7">
        <v>210</v>
      </c>
      <c r="AB37" s="27">
        <v>45797</v>
      </c>
      <c r="AC37" s="27">
        <v>45803</v>
      </c>
      <c r="AD37" s="27">
        <v>46016</v>
      </c>
    </row>
    <row r="38" spans="2:30" x14ac:dyDescent="0.25">
      <c r="B38" s="7">
        <v>2025</v>
      </c>
      <c r="C38" s="7">
        <v>592</v>
      </c>
      <c r="D38" s="4" t="s">
        <v>51</v>
      </c>
      <c r="E38" s="8" t="s">
        <v>62</v>
      </c>
      <c r="F38" s="8" t="s">
        <v>96</v>
      </c>
      <c r="G38" s="8" t="s">
        <v>111</v>
      </c>
      <c r="H38" s="8" t="s">
        <v>132</v>
      </c>
      <c r="I38" s="8" t="s">
        <v>160</v>
      </c>
      <c r="J38" s="8" t="s">
        <v>199</v>
      </c>
      <c r="K38" s="8" t="s">
        <v>209</v>
      </c>
      <c r="L38" s="8" t="s">
        <v>216</v>
      </c>
      <c r="M38" s="8" t="s">
        <v>228</v>
      </c>
      <c r="N38" s="7">
        <v>1018468219</v>
      </c>
      <c r="O38" s="8" t="s">
        <v>260</v>
      </c>
      <c r="P38" s="8" t="s">
        <v>289</v>
      </c>
      <c r="Q38" s="8">
        <v>6013274850</v>
      </c>
      <c r="R38" s="8">
        <v>1011</v>
      </c>
      <c r="S38" s="8">
        <v>48726000</v>
      </c>
      <c r="T38" s="21">
        <v>45798</v>
      </c>
      <c r="U38" s="8">
        <v>1153</v>
      </c>
      <c r="V38" s="8">
        <v>48726000</v>
      </c>
      <c r="W38" s="21">
        <v>45776</v>
      </c>
      <c r="X38" s="21" t="s">
        <v>164</v>
      </c>
      <c r="Y38" s="8" t="s">
        <v>356</v>
      </c>
      <c r="Z38" s="26">
        <v>48726000</v>
      </c>
      <c r="AA38" s="7">
        <v>180</v>
      </c>
      <c r="AB38" s="27">
        <v>45796</v>
      </c>
      <c r="AC38" s="27">
        <v>45800</v>
      </c>
      <c r="AD38" s="27">
        <v>45983</v>
      </c>
    </row>
    <row r="39" spans="2:30" x14ac:dyDescent="0.25">
      <c r="B39" s="7">
        <v>2025</v>
      </c>
      <c r="C39" s="7">
        <v>593</v>
      </c>
      <c r="D39" s="4" t="s">
        <v>52</v>
      </c>
      <c r="E39" s="8" t="s">
        <v>62</v>
      </c>
      <c r="F39" s="8" t="s">
        <v>97</v>
      </c>
      <c r="G39" s="8" t="s">
        <v>111</v>
      </c>
      <c r="H39" s="8" t="s">
        <v>133</v>
      </c>
      <c r="I39" s="8" t="s">
        <v>163</v>
      </c>
      <c r="J39" s="8" t="s">
        <v>200</v>
      </c>
      <c r="K39" s="8" t="s">
        <v>209</v>
      </c>
      <c r="L39" s="8" t="s">
        <v>215</v>
      </c>
      <c r="M39" s="8" t="s">
        <v>228</v>
      </c>
      <c r="N39" s="7">
        <v>11256447</v>
      </c>
      <c r="O39" s="8" t="s">
        <v>261</v>
      </c>
      <c r="P39" s="8" t="s">
        <v>290</v>
      </c>
      <c r="Q39" s="8">
        <v>6013274850</v>
      </c>
      <c r="R39" s="8">
        <v>1014</v>
      </c>
      <c r="S39" s="8" t="s">
        <v>328</v>
      </c>
      <c r="T39" s="21">
        <v>45798</v>
      </c>
      <c r="U39" s="8">
        <v>1151</v>
      </c>
      <c r="V39" s="8">
        <v>56847000</v>
      </c>
      <c r="W39" s="21">
        <v>45776</v>
      </c>
      <c r="X39" s="21" t="s">
        <v>143</v>
      </c>
      <c r="Y39" s="8" t="s">
        <v>373</v>
      </c>
      <c r="Z39" s="26">
        <v>56847000</v>
      </c>
      <c r="AA39" s="7">
        <v>210</v>
      </c>
      <c r="AB39" s="27">
        <v>45796</v>
      </c>
      <c r="AC39" s="27">
        <v>45798</v>
      </c>
      <c r="AD39" s="27">
        <v>46011</v>
      </c>
    </row>
    <row r="40" spans="2:30" x14ac:dyDescent="0.25">
      <c r="B40" s="7">
        <v>2025</v>
      </c>
      <c r="C40" s="7">
        <v>594</v>
      </c>
      <c r="D40" s="4" t="s">
        <v>53</v>
      </c>
      <c r="E40" s="8" t="s">
        <v>62</v>
      </c>
      <c r="F40" s="8" t="s">
        <v>98</v>
      </c>
      <c r="G40" s="8" t="s">
        <v>111</v>
      </c>
      <c r="H40" s="8" t="s">
        <v>134</v>
      </c>
      <c r="I40" s="8" t="s">
        <v>160</v>
      </c>
      <c r="J40" s="8" t="s">
        <v>199</v>
      </c>
      <c r="K40" s="8" t="s">
        <v>209</v>
      </c>
      <c r="L40" s="8" t="s">
        <v>216</v>
      </c>
      <c r="M40" s="8" t="s">
        <v>228</v>
      </c>
      <c r="N40" s="7">
        <v>1110471864</v>
      </c>
      <c r="O40" s="8" t="s">
        <v>262</v>
      </c>
      <c r="P40" s="8" t="s">
        <v>291</v>
      </c>
      <c r="Q40" s="8">
        <v>6013274850</v>
      </c>
      <c r="R40" s="8">
        <v>1008</v>
      </c>
      <c r="S40" s="8">
        <v>48726000</v>
      </c>
      <c r="T40" s="21">
        <v>45797</v>
      </c>
      <c r="U40" s="8">
        <v>1155</v>
      </c>
      <c r="V40" s="8">
        <v>48726000</v>
      </c>
      <c r="W40" s="21">
        <v>45776</v>
      </c>
      <c r="X40" s="21" t="s">
        <v>164</v>
      </c>
      <c r="Y40" s="8" t="s">
        <v>356</v>
      </c>
      <c r="Z40" s="26">
        <v>48726000</v>
      </c>
      <c r="AA40" s="7">
        <v>180</v>
      </c>
      <c r="AB40" s="27">
        <v>45797</v>
      </c>
      <c r="AC40" s="27">
        <v>45798</v>
      </c>
      <c r="AD40" s="27">
        <v>45981</v>
      </c>
    </row>
    <row r="41" spans="2:30" x14ac:dyDescent="0.25">
      <c r="B41" s="7">
        <v>2025</v>
      </c>
      <c r="C41" s="7">
        <v>595</v>
      </c>
      <c r="D41" s="4" t="s">
        <v>54</v>
      </c>
      <c r="E41" s="8" t="s">
        <v>62</v>
      </c>
      <c r="F41" s="8" t="s">
        <v>99</v>
      </c>
      <c r="G41" s="8" t="s">
        <v>111</v>
      </c>
      <c r="H41" s="8" t="s">
        <v>135</v>
      </c>
      <c r="I41" s="8" t="s">
        <v>162</v>
      </c>
      <c r="J41" s="8" t="s">
        <v>201</v>
      </c>
      <c r="K41" s="8" t="s">
        <v>209</v>
      </c>
      <c r="L41" s="8" t="s">
        <v>215</v>
      </c>
      <c r="M41" s="8" t="s">
        <v>228</v>
      </c>
      <c r="N41" s="7">
        <v>1073236674</v>
      </c>
      <c r="O41" s="8" t="s">
        <v>263</v>
      </c>
      <c r="P41" s="8" t="s">
        <v>292</v>
      </c>
      <c r="Q41" s="8">
        <v>6013274850</v>
      </c>
      <c r="R41" s="8">
        <v>1013</v>
      </c>
      <c r="S41" s="8">
        <v>56847000</v>
      </c>
      <c r="T41" s="21">
        <v>45798</v>
      </c>
      <c r="U41" s="8">
        <v>1150</v>
      </c>
      <c r="V41" s="8">
        <v>56847000</v>
      </c>
      <c r="W41" s="21">
        <v>45776</v>
      </c>
      <c r="X41" s="21" t="s">
        <v>143</v>
      </c>
      <c r="Y41" s="8" t="s">
        <v>373</v>
      </c>
      <c r="Z41" s="26">
        <v>56847000</v>
      </c>
      <c r="AA41" s="7">
        <v>210</v>
      </c>
      <c r="AB41" s="27">
        <v>45797</v>
      </c>
      <c r="AC41" s="27">
        <v>45803</v>
      </c>
      <c r="AD41" s="27">
        <v>46016</v>
      </c>
    </row>
    <row r="42" spans="2:30" x14ac:dyDescent="0.25">
      <c r="B42" s="7">
        <v>2025</v>
      </c>
      <c r="C42" s="7">
        <v>596</v>
      </c>
      <c r="D42" s="4" t="s">
        <v>55</v>
      </c>
      <c r="E42" s="8" t="s">
        <v>62</v>
      </c>
      <c r="F42" s="8" t="s">
        <v>100</v>
      </c>
      <c r="G42" s="8" t="s">
        <v>111</v>
      </c>
      <c r="H42" s="8" t="s">
        <v>136</v>
      </c>
      <c r="I42" s="8" t="s">
        <v>164</v>
      </c>
      <c r="J42" s="8" t="s">
        <v>202</v>
      </c>
      <c r="K42" s="8" t="s">
        <v>209</v>
      </c>
      <c r="L42" s="8" t="s">
        <v>216</v>
      </c>
      <c r="M42" s="8" t="s">
        <v>228</v>
      </c>
      <c r="N42" s="7">
        <v>52205724</v>
      </c>
      <c r="O42" s="8" t="s">
        <v>264</v>
      </c>
      <c r="P42" s="8" t="s">
        <v>293</v>
      </c>
      <c r="Q42" s="8">
        <v>6013274850</v>
      </c>
      <c r="R42" s="8">
        <v>1015</v>
      </c>
      <c r="S42" s="8">
        <v>40605000</v>
      </c>
      <c r="T42" s="21">
        <v>45798</v>
      </c>
      <c r="U42" s="8">
        <v>1118</v>
      </c>
      <c r="V42" s="8">
        <v>40605000</v>
      </c>
      <c r="W42" s="21">
        <v>45768</v>
      </c>
      <c r="X42" s="21" t="s">
        <v>164</v>
      </c>
      <c r="Y42" s="8" t="s">
        <v>361</v>
      </c>
      <c r="Z42" s="26">
        <v>40605000</v>
      </c>
      <c r="AA42" s="7">
        <v>150</v>
      </c>
      <c r="AB42" s="27">
        <v>45797</v>
      </c>
      <c r="AC42" s="27">
        <v>45800</v>
      </c>
      <c r="AD42" s="27">
        <v>45952</v>
      </c>
    </row>
    <row r="43" spans="2:30" x14ac:dyDescent="0.25">
      <c r="B43" s="7">
        <v>2025</v>
      </c>
      <c r="C43" s="7">
        <v>597</v>
      </c>
      <c r="D43" s="4" t="s">
        <v>56</v>
      </c>
      <c r="E43" s="8" t="s">
        <v>62</v>
      </c>
      <c r="F43" s="8" t="s">
        <v>101</v>
      </c>
      <c r="G43" s="8" t="s">
        <v>111</v>
      </c>
      <c r="H43" s="8" t="s">
        <v>137</v>
      </c>
      <c r="I43" s="8" t="s">
        <v>165</v>
      </c>
      <c r="J43" s="8" t="s">
        <v>203</v>
      </c>
      <c r="K43" s="8" t="s">
        <v>209</v>
      </c>
      <c r="L43" s="8" t="s">
        <v>216</v>
      </c>
      <c r="M43" s="8" t="s">
        <v>228</v>
      </c>
      <c r="N43" s="7">
        <v>1020837767</v>
      </c>
      <c r="O43" s="8" t="s">
        <v>265</v>
      </c>
      <c r="P43" s="8" t="s">
        <v>294</v>
      </c>
      <c r="Q43" s="8">
        <v>6013274850</v>
      </c>
      <c r="R43" s="8">
        <v>1052</v>
      </c>
      <c r="S43" s="8">
        <v>29502000</v>
      </c>
      <c r="T43" s="21">
        <v>45800</v>
      </c>
      <c r="U43" s="8">
        <v>1141</v>
      </c>
      <c r="V43" s="8">
        <v>29502000</v>
      </c>
      <c r="W43" s="21">
        <v>45775</v>
      </c>
      <c r="X43" s="21" t="s">
        <v>164</v>
      </c>
      <c r="Y43" s="8" t="s">
        <v>370</v>
      </c>
      <c r="Z43" s="26">
        <v>29502000</v>
      </c>
      <c r="AA43" s="7">
        <v>180</v>
      </c>
      <c r="AB43" s="27">
        <v>45797</v>
      </c>
      <c r="AC43" s="27">
        <v>45803</v>
      </c>
      <c r="AD43" s="27">
        <v>45986</v>
      </c>
    </row>
    <row r="44" spans="2:30" x14ac:dyDescent="0.25">
      <c r="B44" s="7">
        <v>2025</v>
      </c>
      <c r="C44" s="7">
        <v>598</v>
      </c>
      <c r="D44" s="4" t="s">
        <v>57</v>
      </c>
      <c r="E44" s="8" t="s">
        <v>62</v>
      </c>
      <c r="F44" s="8" t="s">
        <v>102</v>
      </c>
      <c r="G44" s="8" t="s">
        <v>111</v>
      </c>
      <c r="H44" s="8" t="s">
        <v>138</v>
      </c>
      <c r="I44" s="8" t="s">
        <v>166</v>
      </c>
      <c r="J44" s="8" t="s">
        <v>199</v>
      </c>
      <c r="K44" s="8" t="s">
        <v>209</v>
      </c>
      <c r="L44" s="8" t="s">
        <v>216</v>
      </c>
      <c r="M44" s="8" t="s">
        <v>228</v>
      </c>
      <c r="N44" s="7">
        <v>1020767520</v>
      </c>
      <c r="O44" s="8" t="s">
        <v>266</v>
      </c>
      <c r="P44" s="8" t="s">
        <v>295</v>
      </c>
      <c r="Q44" s="8">
        <v>6013274850</v>
      </c>
      <c r="R44" s="8">
        <v>1017</v>
      </c>
      <c r="S44" s="8">
        <v>48726000</v>
      </c>
      <c r="T44" s="21">
        <v>45798</v>
      </c>
      <c r="U44" s="8">
        <v>1154</v>
      </c>
      <c r="V44" s="8">
        <v>48726000</v>
      </c>
      <c r="W44" s="21">
        <v>45776</v>
      </c>
      <c r="X44" s="21" t="s">
        <v>164</v>
      </c>
      <c r="Y44" s="8" t="s">
        <v>356</v>
      </c>
      <c r="Z44" s="26">
        <v>48726000</v>
      </c>
      <c r="AA44" s="7">
        <v>180</v>
      </c>
      <c r="AB44" s="27">
        <v>45798</v>
      </c>
      <c r="AC44" s="27">
        <v>45803</v>
      </c>
      <c r="AD44" s="27">
        <v>45986</v>
      </c>
    </row>
    <row r="45" spans="2:30" x14ac:dyDescent="0.25">
      <c r="B45" s="7">
        <v>2025</v>
      </c>
      <c r="C45" s="7">
        <v>599</v>
      </c>
      <c r="D45" s="4" t="s">
        <v>58</v>
      </c>
      <c r="E45" s="8" t="s">
        <v>62</v>
      </c>
      <c r="F45" s="8" t="s">
        <v>103</v>
      </c>
      <c r="G45" s="8" t="s">
        <v>111</v>
      </c>
      <c r="H45" s="8" t="s">
        <v>139</v>
      </c>
      <c r="I45" s="8" t="s">
        <v>167</v>
      </c>
      <c r="J45" s="8" t="s">
        <v>204</v>
      </c>
      <c r="K45" s="8" t="s">
        <v>209</v>
      </c>
      <c r="L45" s="8" t="s">
        <v>218</v>
      </c>
      <c r="M45" s="8" t="s">
        <v>228</v>
      </c>
      <c r="N45" s="7">
        <v>1015460736</v>
      </c>
      <c r="O45" s="8" t="s">
        <v>267</v>
      </c>
      <c r="P45" s="8" t="s">
        <v>296</v>
      </c>
      <c r="Q45" s="8">
        <v>6013274850</v>
      </c>
      <c r="R45" s="8">
        <v>1038</v>
      </c>
      <c r="S45" s="8">
        <v>41550880</v>
      </c>
      <c r="T45" s="21">
        <v>45800</v>
      </c>
      <c r="U45" s="8">
        <v>484</v>
      </c>
      <c r="V45" s="8">
        <v>57180000</v>
      </c>
      <c r="W45" s="21">
        <v>45692</v>
      </c>
      <c r="X45" s="21" t="s">
        <v>167</v>
      </c>
      <c r="Y45" s="8" t="s">
        <v>363</v>
      </c>
      <c r="Z45" s="26">
        <v>41550880</v>
      </c>
      <c r="AA45" s="7">
        <v>218</v>
      </c>
      <c r="AB45" s="27">
        <v>45798</v>
      </c>
      <c r="AC45" s="27">
        <v>45804</v>
      </c>
      <c r="AD45" s="27">
        <v>46021</v>
      </c>
    </row>
    <row r="46" spans="2:30" x14ac:dyDescent="0.25">
      <c r="B46" s="7">
        <v>2025</v>
      </c>
      <c r="C46" s="7">
        <v>603</v>
      </c>
      <c r="D46" s="4" t="s">
        <v>59</v>
      </c>
      <c r="E46" s="8" t="s">
        <v>64</v>
      </c>
      <c r="F46" s="8" t="s">
        <v>104</v>
      </c>
      <c r="G46" s="8" t="s">
        <v>109</v>
      </c>
      <c r="H46" s="8" t="s">
        <v>115</v>
      </c>
      <c r="I46" s="8" t="s">
        <v>156</v>
      </c>
      <c r="J46" s="8" t="s">
        <v>205</v>
      </c>
      <c r="K46" s="8" t="s">
        <v>209</v>
      </c>
      <c r="L46" s="8" t="s">
        <v>225</v>
      </c>
      <c r="M46" s="8" t="s">
        <v>227</v>
      </c>
      <c r="N46" s="7">
        <v>802017459</v>
      </c>
      <c r="O46" s="8" t="s">
        <v>268</v>
      </c>
      <c r="P46" s="8" t="s">
        <v>115</v>
      </c>
      <c r="Q46" s="8">
        <v>6013274850</v>
      </c>
      <c r="R46" s="8" t="s">
        <v>320</v>
      </c>
      <c r="S46" s="8" t="s">
        <v>329</v>
      </c>
      <c r="T46" s="21" t="s">
        <v>331</v>
      </c>
      <c r="U46" s="8" t="s">
        <v>339</v>
      </c>
      <c r="V46" s="8" t="s">
        <v>346</v>
      </c>
      <c r="W46" s="21">
        <v>45805</v>
      </c>
      <c r="X46" s="21" t="s">
        <v>164</v>
      </c>
      <c r="Y46" s="8" t="s">
        <v>374</v>
      </c>
      <c r="Z46" s="26">
        <v>1438578756</v>
      </c>
      <c r="AA46" s="7">
        <v>210</v>
      </c>
      <c r="AB46" s="27">
        <v>45799</v>
      </c>
      <c r="AC46" s="27">
        <v>45804</v>
      </c>
      <c r="AD46" s="27">
        <v>46017</v>
      </c>
    </row>
    <row r="47" spans="2:30" x14ac:dyDescent="0.25">
      <c r="B47" s="7">
        <v>2025</v>
      </c>
      <c r="C47" s="7">
        <v>604</v>
      </c>
      <c r="D47" s="4" t="s">
        <v>60</v>
      </c>
      <c r="E47" s="8" t="s">
        <v>62</v>
      </c>
      <c r="F47" s="8" t="s">
        <v>105</v>
      </c>
      <c r="G47" s="8" t="s">
        <v>111</v>
      </c>
      <c r="H47" s="8" t="s">
        <v>140</v>
      </c>
      <c r="I47" s="8" t="s">
        <v>156</v>
      </c>
      <c r="J47" s="8" t="s">
        <v>206</v>
      </c>
      <c r="K47" s="8" t="s">
        <v>209</v>
      </c>
      <c r="L47" s="8" t="s">
        <v>225</v>
      </c>
      <c r="M47" s="8" t="s">
        <v>228</v>
      </c>
      <c r="N47" s="7">
        <v>1099207970</v>
      </c>
      <c r="O47" s="8" t="s">
        <v>269</v>
      </c>
      <c r="P47" s="8" t="s">
        <v>297</v>
      </c>
      <c r="Q47" s="8">
        <v>6013274850</v>
      </c>
      <c r="R47" s="8">
        <v>1112</v>
      </c>
      <c r="S47" s="8">
        <v>32484000</v>
      </c>
      <c r="T47" s="21">
        <v>45805</v>
      </c>
      <c r="U47" s="8">
        <v>1160</v>
      </c>
      <c r="V47" s="8">
        <v>32484000</v>
      </c>
      <c r="W47" s="21">
        <v>45777</v>
      </c>
      <c r="X47" s="21" t="s">
        <v>164</v>
      </c>
      <c r="Y47" s="8" t="s">
        <v>356</v>
      </c>
      <c r="Z47" s="26">
        <v>32484000</v>
      </c>
      <c r="AA47" s="7">
        <v>120</v>
      </c>
      <c r="AB47" s="27">
        <v>45804</v>
      </c>
      <c r="AC47" s="27">
        <v>45806</v>
      </c>
      <c r="AD47" s="27">
        <v>45928</v>
      </c>
    </row>
    <row r="48" spans="2:30" x14ac:dyDescent="0.25">
      <c r="B48" s="7">
        <v>2025</v>
      </c>
      <c r="C48" s="7">
        <v>611</v>
      </c>
      <c r="D48" s="4" t="s">
        <v>61</v>
      </c>
      <c r="E48" s="8" t="s">
        <v>62</v>
      </c>
      <c r="F48" s="8" t="s">
        <v>106</v>
      </c>
      <c r="G48" s="8" t="s">
        <v>74</v>
      </c>
      <c r="H48" s="8" t="s">
        <v>115</v>
      </c>
      <c r="I48" s="8" t="s">
        <v>168</v>
      </c>
      <c r="J48" s="8" t="s">
        <v>207</v>
      </c>
      <c r="K48" s="8" t="s">
        <v>209</v>
      </c>
      <c r="L48" s="8" t="s">
        <v>115</v>
      </c>
      <c r="M48" s="8" t="s">
        <v>227</v>
      </c>
      <c r="N48" s="7">
        <v>899999061</v>
      </c>
      <c r="O48" s="8" t="s">
        <v>270</v>
      </c>
      <c r="P48" s="8" t="s">
        <v>115</v>
      </c>
      <c r="Q48" s="8">
        <v>6013274850</v>
      </c>
      <c r="R48" s="8" t="s">
        <v>115</v>
      </c>
      <c r="S48" s="8" t="s">
        <v>115</v>
      </c>
      <c r="T48" s="21" t="s">
        <v>115</v>
      </c>
      <c r="U48" s="8" t="s">
        <v>115</v>
      </c>
      <c r="V48" s="8" t="s">
        <v>115</v>
      </c>
      <c r="W48" s="21" t="s">
        <v>115</v>
      </c>
      <c r="X48" s="21" t="s">
        <v>168</v>
      </c>
      <c r="Y48" s="8" t="s">
        <v>375</v>
      </c>
      <c r="Z48" s="26">
        <v>1889389200</v>
      </c>
      <c r="AA48" s="7">
        <v>240</v>
      </c>
      <c r="AB48" s="27">
        <v>45805</v>
      </c>
      <c r="AC48" s="27">
        <v>45806</v>
      </c>
      <c r="AD48" s="27">
        <v>46022</v>
      </c>
    </row>
  </sheetData>
  <autoFilter ref="B7:AD7" xr:uid="{718D0881-6E19-4520-9E66-811A89EB7762}"/>
  <mergeCells count="3">
    <mergeCell ref="B2:AD2"/>
    <mergeCell ref="B6:Y6"/>
    <mergeCell ref="Z6:AD6"/>
  </mergeCells>
  <conditionalFormatting sqref="C7">
    <cfRule type="duplicateValues" dxfId="0" priority="1"/>
  </conditionalFormatting>
  <hyperlinks>
    <hyperlink ref="D8" r:id="rId1" xr:uid="{0D50955E-FB68-41BE-927E-1C333D8C603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2:F33"/>
  <sheetViews>
    <sheetView view="pageLayout" topLeftCell="A3" zoomScaleNormal="100" workbookViewId="0">
      <selection activeCell="B6" sqref="B6:D6"/>
    </sheetView>
  </sheetViews>
  <sheetFormatPr baseColWidth="10" defaultRowHeight="15" x14ac:dyDescent="0.25"/>
  <cols>
    <col min="1" max="1" width="17.5703125" bestFit="1" customWidth="1"/>
    <col min="2" max="2" width="16.140625" customWidth="1"/>
    <col min="3" max="3" width="16.7109375" customWidth="1"/>
    <col min="4" max="4" width="32.42578125" bestFit="1" customWidth="1"/>
    <col min="5" max="5" width="5.42578125" bestFit="1" customWidth="1"/>
    <col min="6" max="6" width="12.5703125" bestFit="1" customWidth="1"/>
  </cols>
  <sheetData>
    <row r="2" spans="1:6" x14ac:dyDescent="0.25">
      <c r="A2" s="19"/>
      <c r="B2" s="19"/>
      <c r="C2" s="19"/>
      <c r="D2" s="19"/>
      <c r="E2" s="19"/>
      <c r="F2" s="19"/>
    </row>
    <row r="3" spans="1:6" ht="48.75" customHeight="1" x14ac:dyDescent="0.25">
      <c r="B3" s="35" t="str">
        <f>Consolidado!B2</f>
        <v>Secretaría Distrital de Cultura, Recreación y Deporte de Bogotá
Informe de Personería al</v>
      </c>
      <c r="C3" s="35"/>
      <c r="D3" s="35"/>
      <c r="E3" s="35"/>
      <c r="F3" s="19"/>
    </row>
    <row r="4" spans="1:6" x14ac:dyDescent="0.25">
      <c r="B4" s="36">
        <f ca="1">Consolidado!P3</f>
        <v>45808</v>
      </c>
      <c r="C4" s="37"/>
      <c r="D4" s="37"/>
      <c r="E4" s="37"/>
      <c r="F4" s="19"/>
    </row>
    <row r="5" spans="1:6" x14ac:dyDescent="0.25">
      <c r="F5" s="19"/>
    </row>
    <row r="6" spans="1:6" x14ac:dyDescent="0.25">
      <c r="B6" s="38" t="s">
        <v>377</v>
      </c>
      <c r="C6" s="38"/>
      <c r="D6" s="38"/>
      <c r="F6" s="19"/>
    </row>
    <row r="7" spans="1:6" ht="15" customHeight="1" x14ac:dyDescent="0.25">
      <c r="B7" s="39">
        <f>COUNTA(Consolidado!C8:C1048576)</f>
        <v>41</v>
      </c>
      <c r="C7" s="39"/>
      <c r="D7" s="39"/>
      <c r="F7" s="19"/>
    </row>
    <row r="8" spans="1:6" ht="15" customHeight="1" x14ac:dyDescent="0.25">
      <c r="B8" s="39"/>
      <c r="C8" s="39"/>
      <c r="D8" s="39"/>
      <c r="F8" s="19"/>
    </row>
    <row r="9" spans="1:6" ht="15" customHeight="1" x14ac:dyDescent="0.25">
      <c r="B9" s="39"/>
      <c r="C9" s="39"/>
      <c r="D9" s="39"/>
      <c r="F9" s="19"/>
    </row>
    <row r="10" spans="1:6" x14ac:dyDescent="0.25">
      <c r="F10" s="19"/>
    </row>
    <row r="11" spans="1:6" x14ac:dyDescent="0.25">
      <c r="A11" s="9"/>
      <c r="B11" s="9"/>
      <c r="C11" s="9"/>
      <c r="D11" s="9"/>
      <c r="E11" s="9"/>
      <c r="F11" s="19"/>
    </row>
    <row r="12" spans="1:6" x14ac:dyDescent="0.25">
      <c r="F12" s="19"/>
    </row>
    <row r="13" spans="1:6" ht="30" x14ac:dyDescent="0.25">
      <c r="A13" s="20" t="s">
        <v>300</v>
      </c>
      <c r="B13" s="16" t="s">
        <v>301</v>
      </c>
      <c r="D13" s="16" t="s">
        <v>302</v>
      </c>
      <c r="E13" s="16" t="s">
        <v>301</v>
      </c>
    </row>
    <row r="14" spans="1:6" x14ac:dyDescent="0.25">
      <c r="A14" s="10" t="s">
        <v>62</v>
      </c>
      <c r="B14" s="11">
        <v>30</v>
      </c>
      <c r="D14" s="14" t="s">
        <v>107</v>
      </c>
      <c r="E14" s="11">
        <v>2</v>
      </c>
    </row>
    <row r="15" spans="1:6" x14ac:dyDescent="0.25">
      <c r="A15" s="10" t="s">
        <v>65</v>
      </c>
      <c r="B15" s="11">
        <v>1</v>
      </c>
      <c r="D15" s="14" t="s">
        <v>109</v>
      </c>
      <c r="E15" s="11">
        <v>4</v>
      </c>
    </row>
    <row r="16" spans="1:6" ht="45" x14ac:dyDescent="0.25">
      <c r="A16" s="10" t="s">
        <v>63</v>
      </c>
      <c r="B16" s="11">
        <v>1</v>
      </c>
      <c r="D16" s="14" t="s">
        <v>111</v>
      </c>
      <c r="E16" s="11">
        <v>25</v>
      </c>
    </row>
    <row r="17" spans="1:6" ht="30" x14ac:dyDescent="0.25">
      <c r="A17" s="10" t="s">
        <v>64</v>
      </c>
      <c r="B17" s="11">
        <v>9</v>
      </c>
      <c r="D17" s="14" t="s">
        <v>112</v>
      </c>
      <c r="E17" s="11">
        <v>1</v>
      </c>
    </row>
    <row r="18" spans="1:6" x14ac:dyDescent="0.25">
      <c r="A18" s="10" t="s">
        <v>299</v>
      </c>
      <c r="B18" s="11"/>
      <c r="D18" s="14" t="s">
        <v>108</v>
      </c>
      <c r="E18" s="11">
        <v>1</v>
      </c>
    </row>
    <row r="19" spans="1:6" x14ac:dyDescent="0.25">
      <c r="A19" s="12" t="s">
        <v>301</v>
      </c>
      <c r="B19" s="13">
        <v>41</v>
      </c>
      <c r="D19" s="14" t="s">
        <v>74</v>
      </c>
      <c r="E19" s="11">
        <v>2</v>
      </c>
    </row>
    <row r="20" spans="1:6" ht="30" x14ac:dyDescent="0.25">
      <c r="D20" s="14" t="s">
        <v>114</v>
      </c>
      <c r="E20" s="11">
        <v>1</v>
      </c>
    </row>
    <row r="21" spans="1:6" x14ac:dyDescent="0.25">
      <c r="A21" s="16" t="s">
        <v>303</v>
      </c>
      <c r="B21" s="16" t="s">
        <v>301</v>
      </c>
      <c r="D21" s="14" t="s">
        <v>110</v>
      </c>
      <c r="E21" s="11">
        <v>4</v>
      </c>
    </row>
    <row r="22" spans="1:6" x14ac:dyDescent="0.25">
      <c r="A22" s="15" t="s">
        <v>209</v>
      </c>
      <c r="B22" s="17">
        <v>39</v>
      </c>
      <c r="D22" s="14" t="s">
        <v>113</v>
      </c>
      <c r="E22" s="11">
        <v>1</v>
      </c>
    </row>
    <row r="23" spans="1:6" x14ac:dyDescent="0.25">
      <c r="A23" s="15" t="s">
        <v>210</v>
      </c>
      <c r="B23" s="17">
        <v>1</v>
      </c>
      <c r="D23" s="14" t="s">
        <v>299</v>
      </c>
      <c r="E23" s="11"/>
    </row>
    <row r="24" spans="1:6" x14ac:dyDescent="0.25">
      <c r="A24" s="15" t="s">
        <v>208</v>
      </c>
      <c r="B24" s="17">
        <v>1</v>
      </c>
      <c r="D24" s="12" t="s">
        <v>301</v>
      </c>
      <c r="E24" s="13">
        <v>41</v>
      </c>
    </row>
    <row r="25" spans="1:6" x14ac:dyDescent="0.25">
      <c r="A25" s="12" t="s">
        <v>301</v>
      </c>
      <c r="B25" s="18">
        <v>41</v>
      </c>
    </row>
    <row r="28" spans="1:6" x14ac:dyDescent="0.25">
      <c r="A28" s="16" t="s">
        <v>304</v>
      </c>
      <c r="B28" s="16" t="s">
        <v>301</v>
      </c>
    </row>
    <row r="29" spans="1:6" x14ac:dyDescent="0.25">
      <c r="A29" s="10" t="s">
        <v>228</v>
      </c>
      <c r="B29" s="11">
        <v>25</v>
      </c>
    </row>
    <row r="30" spans="1:6" x14ac:dyDescent="0.25">
      <c r="A30" s="10" t="s">
        <v>227</v>
      </c>
      <c r="B30" s="11">
        <v>16</v>
      </c>
    </row>
    <row r="31" spans="1:6" x14ac:dyDescent="0.25">
      <c r="A31" s="12" t="s">
        <v>301</v>
      </c>
      <c r="B31" s="18">
        <v>41</v>
      </c>
      <c r="D31" s="19"/>
      <c r="E31" s="19"/>
      <c r="F31" s="19"/>
    </row>
    <row r="32" spans="1:6" x14ac:dyDescent="0.25">
      <c r="D32" s="19"/>
      <c r="E32" s="19"/>
      <c r="F32" s="19"/>
    </row>
    <row r="33" spans="4:6" x14ac:dyDescent="0.25">
      <c r="D33" s="19"/>
      <c r="E33" s="19"/>
      <c r="F33" s="19"/>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2025-06-16T22:35:31Z</cp:lastPrinted>
  <dcterms:created xsi:type="dcterms:W3CDTF">2025-06-12T19:25:18Z</dcterms:created>
  <dcterms:modified xsi:type="dcterms:W3CDTF">2025-06-16T22:35:42Z</dcterms:modified>
</cp:coreProperties>
</file>